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งานประกัน\5ส\5ส+ ประจำปี 2562\สรุปผล และแบบฟอร์มตรวจ\แบบฟอร์ม 5ส+61 (ฉบับปรับปรุง 24 พค 59)\"/>
    </mc:Choice>
  </mc:AlternateContent>
  <bookViews>
    <workbookView xWindow="240" yWindow="30" windowWidth="20115" windowHeight="7485"/>
  </bookViews>
  <sheets>
    <sheet name="ฟอร์ม10 สรุปคะแนน5ส+" sheetId="1" r:id="rId1"/>
  </sheets>
  <calcPr calcId="152511"/>
</workbook>
</file>

<file path=xl/calcChain.xml><?xml version="1.0" encoding="utf-8"?>
<calcChain xmlns="http://schemas.openxmlformats.org/spreadsheetml/2006/main">
  <c r="P80" i="1" l="1"/>
  <c r="N80" i="1"/>
  <c r="M80" i="1"/>
  <c r="K80" i="1"/>
  <c r="J80" i="1"/>
  <c r="H80" i="1"/>
  <c r="G80" i="1"/>
  <c r="E80" i="1"/>
  <c r="D80" i="1"/>
  <c r="B80" i="1"/>
  <c r="O97" i="1"/>
  <c r="L97" i="1"/>
  <c r="I97" i="1"/>
  <c r="F97" i="1"/>
  <c r="C97" i="1"/>
  <c r="S96" i="1"/>
  <c r="Q96" i="1"/>
  <c r="O91" i="1"/>
  <c r="L91" i="1"/>
  <c r="I91" i="1"/>
  <c r="F91" i="1"/>
  <c r="C91" i="1"/>
  <c r="S90" i="1"/>
  <c r="Q90" i="1"/>
  <c r="N122" i="1"/>
  <c r="J122" i="1"/>
  <c r="D102" i="1"/>
  <c r="R97" i="1" l="1"/>
  <c r="R91" i="1"/>
  <c r="S50" i="1"/>
  <c r="Q50" i="1"/>
  <c r="O135" i="1"/>
  <c r="L135" i="1"/>
  <c r="I135" i="1"/>
  <c r="F135" i="1"/>
  <c r="C135" i="1"/>
  <c r="S134" i="1"/>
  <c r="Q134" i="1"/>
  <c r="R135" i="1" s="1"/>
  <c r="O133" i="1"/>
  <c r="L133" i="1"/>
  <c r="I133" i="1"/>
  <c r="F133" i="1"/>
  <c r="C133" i="1"/>
  <c r="S132" i="1"/>
  <c r="Q132" i="1"/>
  <c r="O131" i="1"/>
  <c r="L131" i="1"/>
  <c r="I131" i="1"/>
  <c r="F131" i="1"/>
  <c r="C131" i="1"/>
  <c r="S130" i="1"/>
  <c r="Q130" i="1"/>
  <c r="O129" i="1"/>
  <c r="L129" i="1"/>
  <c r="I129" i="1"/>
  <c r="F129" i="1"/>
  <c r="C129" i="1"/>
  <c r="S128" i="1"/>
  <c r="Q128" i="1"/>
  <c r="R129" i="1" s="1"/>
  <c r="O127" i="1"/>
  <c r="L127" i="1"/>
  <c r="I127" i="1"/>
  <c r="F127" i="1"/>
  <c r="C127" i="1"/>
  <c r="S126" i="1"/>
  <c r="Q126" i="1"/>
  <c r="R127" i="1" s="1"/>
  <c r="O125" i="1"/>
  <c r="L125" i="1"/>
  <c r="I125" i="1"/>
  <c r="F125" i="1"/>
  <c r="C125" i="1"/>
  <c r="S124" i="1"/>
  <c r="Q124" i="1"/>
  <c r="P122" i="1"/>
  <c r="O123" i="1"/>
  <c r="M122" i="1"/>
  <c r="K122" i="1"/>
  <c r="H122" i="1"/>
  <c r="I123" i="1" s="1"/>
  <c r="G122" i="1"/>
  <c r="E122" i="1"/>
  <c r="D122" i="1"/>
  <c r="B122" i="1"/>
  <c r="C123" i="1" s="1"/>
  <c r="O121" i="1"/>
  <c r="L121" i="1"/>
  <c r="I121" i="1"/>
  <c r="F121" i="1"/>
  <c r="C121" i="1"/>
  <c r="S120" i="1"/>
  <c r="Q120" i="1"/>
  <c r="O119" i="1"/>
  <c r="L119" i="1"/>
  <c r="I119" i="1"/>
  <c r="F119" i="1"/>
  <c r="C119" i="1"/>
  <c r="S118" i="1"/>
  <c r="Q118" i="1"/>
  <c r="O117" i="1"/>
  <c r="L117" i="1"/>
  <c r="I117" i="1"/>
  <c r="F117" i="1"/>
  <c r="C117" i="1"/>
  <c r="S116" i="1"/>
  <c r="Q116" i="1"/>
  <c r="R117" i="1" s="1"/>
  <c r="O115" i="1"/>
  <c r="L115" i="1"/>
  <c r="I115" i="1"/>
  <c r="F115" i="1"/>
  <c r="C115" i="1"/>
  <c r="S114" i="1"/>
  <c r="Q114" i="1"/>
  <c r="R115" i="1" s="1"/>
  <c r="S112" i="1"/>
  <c r="P112" i="1"/>
  <c r="N112" i="1"/>
  <c r="M112" i="1"/>
  <c r="K112" i="1"/>
  <c r="J112" i="1"/>
  <c r="H112" i="1"/>
  <c r="G112" i="1"/>
  <c r="E112" i="1"/>
  <c r="F113" i="1" s="1"/>
  <c r="D112" i="1"/>
  <c r="B112" i="1"/>
  <c r="J110" i="1"/>
  <c r="P106" i="1"/>
  <c r="N106" i="1"/>
  <c r="M106" i="1"/>
  <c r="K106" i="1"/>
  <c r="J106" i="1"/>
  <c r="H106" i="1"/>
  <c r="G106" i="1"/>
  <c r="E106" i="1"/>
  <c r="B106" i="1"/>
  <c r="O105" i="1"/>
  <c r="L105" i="1"/>
  <c r="I105" i="1"/>
  <c r="F105" i="1"/>
  <c r="C105" i="1"/>
  <c r="S104" i="1"/>
  <c r="S102" i="1" s="1"/>
  <c r="Q104" i="1"/>
  <c r="P102" i="1"/>
  <c r="N102" i="1"/>
  <c r="M102" i="1"/>
  <c r="K102" i="1"/>
  <c r="J102" i="1"/>
  <c r="H102" i="1"/>
  <c r="G102" i="1"/>
  <c r="E102" i="1"/>
  <c r="B102" i="1"/>
  <c r="C103" i="1" s="1"/>
  <c r="O101" i="1"/>
  <c r="L101" i="1"/>
  <c r="I101" i="1"/>
  <c r="F101" i="1"/>
  <c r="C101" i="1"/>
  <c r="S100" i="1"/>
  <c r="Q100" i="1"/>
  <c r="O99" i="1"/>
  <c r="L99" i="1"/>
  <c r="I99" i="1"/>
  <c r="F99" i="1"/>
  <c r="C99" i="1"/>
  <c r="S98" i="1"/>
  <c r="Q98" i="1"/>
  <c r="O95" i="1"/>
  <c r="L95" i="1"/>
  <c r="I95" i="1"/>
  <c r="F95" i="1"/>
  <c r="C95" i="1"/>
  <c r="S94" i="1"/>
  <c r="Q94" i="1"/>
  <c r="O93" i="1"/>
  <c r="L93" i="1"/>
  <c r="I93" i="1"/>
  <c r="F93" i="1"/>
  <c r="C93" i="1"/>
  <c r="S92" i="1"/>
  <c r="Q92" i="1"/>
  <c r="R93" i="1" s="1"/>
  <c r="O89" i="1"/>
  <c r="L89" i="1"/>
  <c r="I89" i="1"/>
  <c r="F89" i="1"/>
  <c r="C89" i="1"/>
  <c r="S88" i="1"/>
  <c r="Q88" i="1"/>
  <c r="O87" i="1"/>
  <c r="L87" i="1"/>
  <c r="I87" i="1"/>
  <c r="F87" i="1"/>
  <c r="C87" i="1"/>
  <c r="S86" i="1"/>
  <c r="Q86" i="1"/>
  <c r="O85" i="1"/>
  <c r="L85" i="1"/>
  <c r="I85" i="1"/>
  <c r="F85" i="1"/>
  <c r="C85" i="1"/>
  <c r="S84" i="1"/>
  <c r="Q84" i="1"/>
  <c r="O83" i="1"/>
  <c r="L83" i="1"/>
  <c r="I83" i="1"/>
  <c r="F83" i="1"/>
  <c r="C83" i="1"/>
  <c r="S82" i="1"/>
  <c r="Q82" i="1"/>
  <c r="O79" i="1"/>
  <c r="L79" i="1"/>
  <c r="I79" i="1"/>
  <c r="F79" i="1"/>
  <c r="C79" i="1"/>
  <c r="S78" i="1"/>
  <c r="Q78" i="1"/>
  <c r="O77" i="1"/>
  <c r="L77" i="1"/>
  <c r="I77" i="1"/>
  <c r="F77" i="1"/>
  <c r="C77" i="1"/>
  <c r="S76" i="1"/>
  <c r="Q76" i="1"/>
  <c r="O75" i="1"/>
  <c r="L75" i="1"/>
  <c r="I75" i="1"/>
  <c r="F75" i="1"/>
  <c r="C75" i="1"/>
  <c r="S74" i="1"/>
  <c r="Q74" i="1"/>
  <c r="O73" i="1"/>
  <c r="L73" i="1"/>
  <c r="I73" i="1"/>
  <c r="F73" i="1"/>
  <c r="C73" i="1"/>
  <c r="S72" i="1"/>
  <c r="Q72" i="1"/>
  <c r="O71" i="1"/>
  <c r="L71" i="1"/>
  <c r="I71" i="1"/>
  <c r="F71" i="1"/>
  <c r="C71" i="1"/>
  <c r="S70" i="1"/>
  <c r="Q70" i="1"/>
  <c r="O69" i="1"/>
  <c r="L69" i="1"/>
  <c r="I69" i="1"/>
  <c r="F69" i="1"/>
  <c r="C69" i="1"/>
  <c r="S68" i="1"/>
  <c r="Q68" i="1"/>
  <c r="O67" i="1"/>
  <c r="L67" i="1"/>
  <c r="I67" i="1"/>
  <c r="F67" i="1"/>
  <c r="C67" i="1"/>
  <c r="S66" i="1"/>
  <c r="Q66" i="1"/>
  <c r="O65" i="1"/>
  <c r="L65" i="1"/>
  <c r="I65" i="1"/>
  <c r="F65" i="1"/>
  <c r="C65" i="1"/>
  <c r="S64" i="1"/>
  <c r="Q64" i="1"/>
  <c r="O63" i="1"/>
  <c r="L63" i="1"/>
  <c r="I63" i="1"/>
  <c r="F63" i="1"/>
  <c r="C63" i="1"/>
  <c r="S62" i="1"/>
  <c r="Q62" i="1"/>
  <c r="O61" i="1"/>
  <c r="L61" i="1"/>
  <c r="I61" i="1"/>
  <c r="F61" i="1"/>
  <c r="C61" i="1"/>
  <c r="S60" i="1"/>
  <c r="Q60" i="1"/>
  <c r="O59" i="1"/>
  <c r="L59" i="1"/>
  <c r="I59" i="1"/>
  <c r="F59" i="1"/>
  <c r="C59" i="1"/>
  <c r="S58" i="1"/>
  <c r="Q58" i="1"/>
  <c r="O57" i="1"/>
  <c r="L57" i="1"/>
  <c r="I57" i="1"/>
  <c r="F57" i="1"/>
  <c r="C57" i="1"/>
  <c r="S56" i="1"/>
  <c r="Q56" i="1"/>
  <c r="O55" i="1"/>
  <c r="L55" i="1"/>
  <c r="I55" i="1"/>
  <c r="F55" i="1"/>
  <c r="C55" i="1"/>
  <c r="S54" i="1"/>
  <c r="Q54" i="1"/>
  <c r="O53" i="1"/>
  <c r="L53" i="1"/>
  <c r="I53" i="1"/>
  <c r="F53" i="1"/>
  <c r="C53" i="1"/>
  <c r="S52" i="1"/>
  <c r="Q52" i="1"/>
  <c r="O51" i="1"/>
  <c r="L51" i="1"/>
  <c r="I51" i="1"/>
  <c r="F51" i="1"/>
  <c r="C51" i="1"/>
  <c r="P48" i="1"/>
  <c r="N48" i="1"/>
  <c r="M48" i="1"/>
  <c r="K48" i="1"/>
  <c r="J48" i="1"/>
  <c r="H48" i="1"/>
  <c r="G48" i="1"/>
  <c r="E48" i="1"/>
  <c r="D48" i="1"/>
  <c r="B48" i="1"/>
  <c r="Q108" i="1"/>
  <c r="Q106" i="1" s="1"/>
  <c r="S108" i="1"/>
  <c r="S106" i="1" s="1"/>
  <c r="C109" i="1"/>
  <c r="F109" i="1"/>
  <c r="I109" i="1"/>
  <c r="L109" i="1"/>
  <c r="O109" i="1"/>
  <c r="G110" i="1" l="1"/>
  <c r="G137" i="1" s="1"/>
  <c r="G139" i="1" s="1"/>
  <c r="R107" i="1"/>
  <c r="I103" i="1"/>
  <c r="I107" i="1"/>
  <c r="O107" i="1"/>
  <c r="D110" i="1"/>
  <c r="D137" i="1" s="1"/>
  <c r="S122" i="1"/>
  <c r="S110" i="1" s="1"/>
  <c r="S137" i="1" s="1"/>
  <c r="R131" i="1"/>
  <c r="C113" i="1"/>
  <c r="F49" i="1"/>
  <c r="R55" i="1"/>
  <c r="R71" i="1"/>
  <c r="S80" i="1"/>
  <c r="F107" i="1"/>
  <c r="P110" i="1"/>
  <c r="P137" i="1" s="1"/>
  <c r="R119" i="1"/>
  <c r="F123" i="1"/>
  <c r="M110" i="1"/>
  <c r="M137" i="1" s="1"/>
  <c r="R125" i="1"/>
  <c r="C49" i="1"/>
  <c r="Q80" i="1"/>
  <c r="O49" i="1"/>
  <c r="C107" i="1"/>
  <c r="K110" i="1"/>
  <c r="N110" i="1"/>
  <c r="H110" i="1"/>
  <c r="I111" i="1" s="1"/>
  <c r="Q122" i="1"/>
  <c r="Q112" i="1"/>
  <c r="R113" i="1" s="1"/>
  <c r="B110" i="1"/>
  <c r="Q48" i="1"/>
  <c r="J137" i="1"/>
  <c r="J139" i="1" s="1"/>
  <c r="R121" i="1"/>
  <c r="R133" i="1"/>
  <c r="I113" i="1"/>
  <c r="L107" i="1"/>
  <c r="O113" i="1"/>
  <c r="L123" i="1"/>
  <c r="L113" i="1"/>
  <c r="E110" i="1"/>
  <c r="R105" i="1"/>
  <c r="L81" i="1"/>
  <c r="R53" i="1"/>
  <c r="R89" i="1"/>
  <c r="S48" i="1"/>
  <c r="R69" i="1"/>
  <c r="R67" i="1"/>
  <c r="O81" i="1"/>
  <c r="R87" i="1"/>
  <c r="L103" i="1"/>
  <c r="R63" i="1"/>
  <c r="R79" i="1"/>
  <c r="F81" i="1"/>
  <c r="R83" i="1"/>
  <c r="O103" i="1"/>
  <c r="R59" i="1"/>
  <c r="R75" i="1"/>
  <c r="I81" i="1"/>
  <c r="R99" i="1"/>
  <c r="F103" i="1"/>
  <c r="Q102" i="1"/>
  <c r="R103" i="1" s="1"/>
  <c r="R65" i="1"/>
  <c r="C81" i="1"/>
  <c r="R85" i="1"/>
  <c r="R61" i="1"/>
  <c r="R77" i="1"/>
  <c r="R101" i="1"/>
  <c r="R57" i="1"/>
  <c r="R73" i="1"/>
  <c r="R95" i="1"/>
  <c r="I49" i="1"/>
  <c r="R51" i="1"/>
  <c r="L49" i="1"/>
  <c r="R109" i="1"/>
  <c r="L111" i="1" l="1"/>
  <c r="R123" i="1"/>
  <c r="C111" i="1"/>
  <c r="O111" i="1"/>
  <c r="P139" i="1"/>
  <c r="D139" i="1"/>
  <c r="M139" i="1"/>
  <c r="S139" i="1"/>
  <c r="K137" i="1"/>
  <c r="L138" i="1" s="1"/>
  <c r="B137" i="1"/>
  <c r="C138" i="1" s="1"/>
  <c r="H137" i="1"/>
  <c r="I138" i="1" s="1"/>
  <c r="N137" i="1"/>
  <c r="O138" i="1" s="1"/>
  <c r="Q110" i="1"/>
  <c r="R111" i="1" s="1"/>
  <c r="F111" i="1"/>
  <c r="E137" i="1"/>
  <c r="R81" i="1"/>
  <c r="R49" i="1"/>
  <c r="K139" i="1" l="1"/>
  <c r="L140" i="1" s="1"/>
  <c r="H139" i="1"/>
  <c r="I140" i="1" s="1"/>
  <c r="B139" i="1"/>
  <c r="C140" i="1" s="1"/>
  <c r="N139" i="1"/>
  <c r="O140" i="1" s="1"/>
  <c r="Q137" i="1"/>
  <c r="R138" i="1" s="1"/>
  <c r="F138" i="1"/>
  <c r="E139" i="1"/>
  <c r="F140" i="1" s="1"/>
  <c r="Q139" i="1" l="1"/>
  <c r="R140" i="1" s="1"/>
  <c r="H28" i="1"/>
  <c r="H29" i="1"/>
  <c r="H30" i="1"/>
  <c r="H31" i="1"/>
  <c r="H32" i="1"/>
  <c r="H33" i="1"/>
  <c r="H34" i="1"/>
  <c r="H35" i="1"/>
  <c r="H27" i="1"/>
  <c r="E36" i="1"/>
  <c r="B36" i="1"/>
  <c r="H36" i="1" l="1"/>
</calcChain>
</file>

<file path=xl/sharedStrings.xml><?xml version="1.0" encoding="utf-8"?>
<sst xmlns="http://schemas.openxmlformats.org/spreadsheetml/2006/main" count="675" uniqueCount="110">
  <si>
    <r>
      <t>แบบฟอร์มสรุปคะแนนและข้อเสนอแนะในการตรวจติดตามกิจกรรม 5ส</t>
    </r>
    <r>
      <rPr>
        <b/>
        <vertAlign val="superscript"/>
        <sz val="14"/>
        <color theme="1"/>
        <rFont val="TH SarabunPSK"/>
        <family val="2"/>
      </rPr>
      <t xml:space="preserve">+ </t>
    </r>
    <r>
      <rPr>
        <b/>
        <sz val="14"/>
        <color theme="1"/>
        <rFont val="TH SarabunPSK"/>
        <family val="2"/>
      </rPr>
      <t xml:space="preserve"> มหาวิทยาลัยเทคโนโลยีราชมงคลศรีวิชัย</t>
    </r>
  </si>
  <si>
    <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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</si>
  <si>
    <t>ประเภทพื้นที่</t>
  </si>
  <si>
    <t>1) สำนักงาน</t>
  </si>
  <si>
    <t>2) ห้องพักอาจารย์</t>
  </si>
  <si>
    <t>3) ห้องเรียน</t>
  </si>
  <si>
    <t>4) ห้องปฏิบัติการ</t>
  </si>
  <si>
    <t>5) โรงฝึกงาน</t>
  </si>
  <si>
    <t>6) งานฟาร์ม พืช สัตว์ ประมง</t>
  </si>
  <si>
    <t>7) ห้องสมุด</t>
  </si>
  <si>
    <t>8) สภาพแวดล้อม</t>
  </si>
  <si>
    <t>9) โรงพยาบาลสัตว์</t>
  </si>
  <si>
    <t>สรุปผลคะแนน 5ส พื้นฐาน</t>
  </si>
  <si>
    <t>สะสาง</t>
  </si>
  <si>
    <t>สะดวก</t>
  </si>
  <si>
    <t>สะอาด</t>
  </si>
  <si>
    <t>สุขลักษณะ</t>
  </si>
  <si>
    <t>สร้างนิสัย</t>
  </si>
  <si>
    <t>รวม</t>
  </si>
  <si>
    <t>คะแนนที่ได้/คะแนนเต็ม</t>
  </si>
  <si>
    <t>ส6 : สร้างสรรค์ / นวัตกรรม “การสร้างสรรค์/นวัตกรรม/ปรับปรุงพัฒนางานจากแนวปฏิบัติเดิม/ลดต้นทุน/มีแนวปฏิบัติที่ดี”</t>
  </si>
  <si>
    <r>
      <t xml:space="preserve">ส7 : สิ่งแวดล้อม / สวยงาม </t>
    </r>
    <r>
      <rPr>
        <b/>
        <i/>
        <sz val="14"/>
        <color theme="1"/>
        <rFont val="TH SarabunPSK"/>
        <family val="2"/>
      </rPr>
      <t>“ มีความลงตัว / ยึดหลัก 1A3R ”</t>
    </r>
  </si>
  <si>
    <t>สรุปร้อยละของมาตรฐานพื้นที่ในการตรวจติดตามกิจกรรม 5ส+</t>
  </si>
  <si>
    <t>รายชื่อคณะกรรมการตรวจติดตามกิจกรรม 5ส+ ประจำปีการศึกษา....</t>
  </si>
  <si>
    <t>จำนวนพื้นที่ที่รับการตรวจประเมิน</t>
  </si>
  <si>
    <t>จำนวนพื้นที่ทั้งหมด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</si>
  <si>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: มาตรฐานการตรวจพื้นที่  กำหนด ณ ระดับความน่าเชื่อถืออยู่ที่ร้อยละ 80 ของจำนวนพื้นที่ทั้งหมด</t>
    </r>
  </si>
  <si>
    <t>ร้อยละของมาตรฐานพื้นที่แยกเป็นประเภท</t>
  </si>
  <si>
    <t>รวมพื้นที่/ร้อยละของมาตรฐานพื้นที่รวมทั้งหมด</t>
  </si>
  <si>
    <t>ชื่อประเภท/พื้นที่</t>
  </si>
  <si>
    <t>/</t>
  </si>
  <si>
    <t>ร้อยละ</t>
  </si>
  <si>
    <t>8.1 ภายในอาคาร</t>
  </si>
  <si>
    <t>8.1.1 ห้องน้ำ</t>
  </si>
  <si>
    <t>8.1.2 ห้องประชุม</t>
  </si>
  <si>
    <t>8.1.3 อุปกรณ์ดับเพลิง</t>
  </si>
  <si>
    <t>8.1.4 ทางเดิน</t>
  </si>
  <si>
    <t>8.2 ภายนอกอาคาร</t>
  </si>
  <si>
    <t>8.2.1 สวนหย่อม</t>
  </si>
  <si>
    <t>8.2.3 ลานจอดรถ</t>
  </si>
  <si>
    <t>8.2.4 ประตูเข้า ออก/ถนน</t>
  </si>
  <si>
    <t>8.2.5 โรงอาหาร</t>
  </si>
  <si>
    <t>8.2.6 โรงยิมเนเซียม</t>
  </si>
  <si>
    <t>รวมคะแนน/ร้อยละ</t>
  </si>
  <si>
    <t>มีผลงานตามแนวคิด 1A3R และสภาพแวดล้อม ภูมิทัศน์สวยงาม ดังนี้    (โปรดระบุทุกประเภทพื้นที่ที่พบเจอ)…………………………………………….................…………......………………………………………</t>
  </si>
  <si>
    <t>มีผลงานสร้างสรรค์/นวัตกรรม  ดังนี้    (โปรดระบุทุกประเภทพื้นที่ที่พบเจอ)……………………………………………………………………………….…………….................…………......………………………………………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</si>
  <si>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: 1) กรุณาระบุห้องที่ท่านตรวจทุกห้อง ทุกพื้นที่</t>
    </r>
  </si>
  <si>
    <r>
      <t xml:space="preserve">               2) กรุณาระบุคะแนนที่ได้ในช่อง </t>
    </r>
    <r>
      <rPr>
        <sz val="14"/>
        <color theme="1"/>
        <rFont val="Wingdings"/>
        <charset val="2"/>
      </rPr>
      <t>¨</t>
    </r>
    <r>
      <rPr>
        <sz val="14"/>
        <color theme="1"/>
        <rFont val="TH SarabunPSK"/>
        <family val="2"/>
      </rPr>
      <t xml:space="preserve">  สีเหลือง โดยคะแนนเต็มทางกองระบุให้แล้ว</t>
    </r>
  </si>
  <si>
    <t xml:space="preserve">               3) ไฟล์สรุปคะแนนนี้ระบุตัวอย่างการคำนวณไว้เพียง 1-2 ห้อง หากท่านตรวจมากกว่า 1-2 ห้องให้ท่านคัดลอกเพิ่มเซลแถวตามจำนวนห้องที่ท่านตรวจและให้ทวนสอบการคำนวณสูตรรวมใหม่</t>
  </si>
  <si>
    <r>
      <t>ชื่อหน่วยงาน</t>
    </r>
    <r>
      <rPr>
        <sz val="14"/>
        <color theme="1"/>
        <rFont val="TH SarabunPSK"/>
        <family val="2"/>
      </rPr>
      <t xml:space="preserve">  </t>
    </r>
    <r>
      <rPr>
        <u/>
        <sz val="14"/>
        <color theme="1"/>
        <rFont val="TH SarabunPSK"/>
        <family val="2"/>
      </rPr>
      <t>สำนักงานวิทยาเขตนครศรีธรรมราช พื้นที่ทุ่งใหญ่</t>
    </r>
  </si>
  <si>
    <r>
      <t>ครั้งที่ :</t>
    </r>
    <r>
      <rPr>
        <sz val="14"/>
        <color theme="1"/>
        <rFont val="TH SarabunPSK"/>
        <family val="2"/>
      </rPr>
      <t xml:space="preserve"> </t>
    </r>
    <r>
      <rPr>
        <sz val="14"/>
        <color theme="1"/>
        <rFont val="Wingdings 2"/>
        <family val="1"/>
        <charset val="2"/>
      </rPr>
      <t>R</t>
    </r>
    <r>
      <rPr>
        <sz val="14"/>
        <color theme="1"/>
        <rFont val="TH SarabunPSK"/>
        <family val="2"/>
      </rPr>
      <t xml:space="preserve"> 1/61    </t>
    </r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TH SarabunPSK"/>
        <family val="2"/>
      </rPr>
      <t xml:space="preserve"> 2/.......................        </t>
    </r>
  </si>
  <si>
    <r>
      <t>วันที่ตรวจ :</t>
    </r>
    <r>
      <rPr>
        <sz val="14"/>
        <color theme="1"/>
        <rFont val="TH SarabunPSK"/>
        <family val="2"/>
      </rPr>
      <t xml:space="preserve"> 24 / เม.ย. /2562</t>
    </r>
  </si>
  <si>
    <t>1) ผู้ช่วยศาสตราจารย์ยืนยง   วาณิชย์ปกรณ์</t>
  </si>
  <si>
    <t>2) นายคมสัน  นันทสุนทร</t>
  </si>
  <si>
    <t>3) นางพิชามญชุ์  วัฒนสุข</t>
  </si>
  <si>
    <t>4) นางสาวศิริวรรณ   วงศ์กูล</t>
  </si>
  <si>
    <t>5) นางสาวปานหทัย  ปานสิทธิ์</t>
  </si>
  <si>
    <t>6) นายเจษฎา  มนตราลักษณ์</t>
  </si>
  <si>
    <t>7)นางสาวสุพิศตา  พัสมุทร</t>
  </si>
  <si>
    <t>8) นายสุชาติ  ศรีมาลา</t>
  </si>
  <si>
    <t>9) นางสาวศมล  ปัตตานี</t>
  </si>
  <si>
    <t>10) ผศ.สารคาม  แก้วทาสี</t>
  </si>
  <si>
    <t>11) นางดารุณี  พรานชู</t>
  </si>
  <si>
    <t>1.1 AB 102 แผนกงานทะเบียนและวัดผล</t>
  </si>
  <si>
    <t>1.2 AB 103 แผนกงานประชาสัมพันธ์</t>
  </si>
  <si>
    <t>1.3 AB 210 แผนกงานผลิตตำราและเอกสาร</t>
  </si>
  <si>
    <t xml:space="preserve">1.4 AB 211 งานบริหารวิชาการและวิจัย </t>
  </si>
  <si>
    <t>1.5 AB 302 งานบริหารนโยบายและแผน</t>
  </si>
  <si>
    <t>1.6  AB 304 งานบริหารกิจการนักศึกษา</t>
  </si>
  <si>
    <t>1.7 AB 307 แผนกงานการเงินและบัญชี</t>
  </si>
  <si>
    <t>1.8 AB 308 แผนกงานพัสดุ</t>
  </si>
  <si>
    <t>1.9 AB 310 แผนกงานการเจ้าหน้าที่</t>
  </si>
  <si>
    <t>1.11 AB 312 แผนกงานสารบรรณ</t>
  </si>
  <si>
    <t>1.12 AB 317 คลินิกเทคโนโลยี</t>
  </si>
  <si>
    <t>1.13 แผนกงานสารสนเทศการเรียนการสอน</t>
  </si>
  <si>
    <t>1.14 ศูนย์ภาษา</t>
  </si>
  <si>
    <t>1.15 แผนกงานหอพักนักศึกษา</t>
  </si>
  <si>
    <t>3.1 CB 101</t>
  </si>
  <si>
    <t>3.2 CB 102</t>
  </si>
  <si>
    <t>3.3 CB 103</t>
  </si>
  <si>
    <t>3.4 CB 104</t>
  </si>
  <si>
    <t>3.6 CB 106</t>
  </si>
  <si>
    <t>3.7 CB 107</t>
  </si>
  <si>
    <t>3.9 CB 110</t>
  </si>
  <si>
    <t>3.10 CB 111</t>
  </si>
  <si>
    <t>5.1 โรงฝึกงาน</t>
  </si>
  <si>
    <t>8.2.2 สนามฟุตบอล</t>
  </si>
  <si>
    <t>7.1 ห้องสมุด</t>
  </si>
  <si>
    <t>สังกัด สำนักงานวิทยาเขตนครศรีธรรมราช</t>
  </si>
  <si>
    <t xml:space="preserve">1.10 AB 311 </t>
  </si>
  <si>
    <t>3.5 CB 105</t>
  </si>
  <si>
    <t>3.8 CB 108</t>
  </si>
  <si>
    <t>1.ฝาถังขยะที่ประดิษฐ์จากวัสดุเหลือใช้</t>
  </si>
  <si>
    <t>2.การนำกระดาษกลับมาใช้ซ้ำ</t>
  </si>
  <si>
    <t>3.แจกันดอกไม้จากลังขนม</t>
  </si>
  <si>
    <t>4.กล่องกระดาษ A4 ที่ใช้แล้ว นำมาเป็นกล่องใส่ของ</t>
  </si>
  <si>
    <t>5.ใช้ขวดน้ำทำเป็นกระถางต้นไม้</t>
  </si>
  <si>
    <t>1. มีการตกแต่งภายในห้องด้วยแจกันดอกไม้ เพิ่มความสดชื่น สวยงาม</t>
  </si>
  <si>
    <t>2. จัดตกแต่งส่วนหย่อมภายในห้องด้วยวัสดุรีไซเคิล</t>
  </si>
  <si>
    <t xml:space="preserve">            ลงชื่อ ............................................................. ประธานกรรมการ(ผู้ช่วยศาสตราจารย์ยืนยง  วาณิชย์ปกรณ์)</t>
  </si>
  <si>
    <t>ลงชื่อ ............................................... กรรมการ
(นายคมสัน    นันทสุนทร)</t>
  </si>
  <si>
    <t>ลงชื่อ ................................................... กรรมการ
(นางพิชามญชุ์  วัฒนสุข)</t>
  </si>
  <si>
    <t>ลงชื่อ ....................................................... กรรมการ
(นางสาวศิริวรรณ        วงศ์กูล)</t>
  </si>
  <si>
    <t xml:space="preserve">                          ลงชื่อ ................................................... กรรมการและเลขานุการ        (ผศ.ดร.สารคาม         แก้วทาสี)</t>
  </si>
  <si>
    <t>ลงชื่อ ....................................................... กรรมการ
(นายเจษฎา  มนตราลักษณ์)</t>
  </si>
  <si>
    <t>ลงชื่อ .................................................... กรรมการ
(นางสาวปานหทัย  ปานสิทธิ์)</t>
  </si>
  <si>
    <t>ลงชื่อ ....................................................... กรรมการ
(นางสาวสุพิศตา  พัสมุทรา)</t>
  </si>
  <si>
    <t xml:space="preserve">                          ลงชื่อ ............................................ กรรมการและผู้ช่วยเลขานุการ   (นางดารุณี       พรานชู)</t>
  </si>
  <si>
    <t>ลงชื่อ .................................................... กรรมการ
(นายสุชาติ    ศรีมาลา)</t>
  </si>
  <si>
    <t>ลงชื่อ .................................................... กรรมการ
(นางสาวศมล   ปัตตานี)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</si>
</sst>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Calibri"/>
      <family val="2"/>
    </font>
    <font>
      <sz val="14"/>
      <color theme="1"/>
      <name val="TH SarabunPSK"/>
      <family val="2"/>
    </font>
    <font>
      <sz val="1"/>
      <color theme="1"/>
      <name val="TH SarabunPSK"/>
      <family val="2"/>
    </font>
    <font>
      <b/>
      <sz val="14"/>
      <color theme="1"/>
      <name val="TH SarabunPSK"/>
      <family val="2"/>
    </font>
    <font>
      <b/>
      <vertAlign val="superscript"/>
      <sz val="14"/>
      <color theme="1"/>
      <name val="TH SarabunPSK"/>
      <family val="2"/>
    </font>
    <font>
      <sz val="7"/>
      <color theme="1"/>
      <name val="Wingdings 2"/>
      <family val="1"/>
      <charset val="2"/>
    </font>
    <font>
      <sz val="7"/>
      <color theme="1"/>
      <name val="TH SarabunPSK"/>
      <family val="2"/>
    </font>
    <font>
      <sz val="14"/>
      <color theme="1"/>
      <name val="Wingdings 2"/>
      <family val="1"/>
      <charset val="2"/>
    </font>
    <font>
      <b/>
      <u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i/>
      <sz val="14"/>
      <color theme="1"/>
      <name val="TH SarabunPSK"/>
      <family val="2"/>
    </font>
    <font>
      <sz val="14"/>
      <color theme="1"/>
      <name val="Wingdings"/>
      <charset val="2"/>
    </font>
    <font>
      <u/>
      <sz val="14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vertical="center" wrapText="1"/>
    </xf>
    <xf numFmtId="187" fontId="5" fillId="4" borderId="11" xfId="1" applyNumberFormat="1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12" borderId="2" xfId="0" applyFont="1" applyFill="1" applyBorder="1" applyAlignment="1">
      <alignment vertical="center" wrapText="1"/>
    </xf>
    <xf numFmtId="187" fontId="5" fillId="4" borderId="10" xfId="0" applyNumberFormat="1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left" vertical="center" wrapText="1"/>
    </xf>
    <xf numFmtId="0" fontId="5" fillId="10" borderId="12" xfId="0" applyFont="1" applyFill="1" applyBorder="1" applyAlignment="1">
      <alignment horizontal="left" vertical="center" wrapText="1"/>
    </xf>
    <xf numFmtId="2" fontId="5" fillId="10" borderId="16" xfId="0" applyNumberFormat="1" applyFont="1" applyFill="1" applyBorder="1" applyAlignment="1">
      <alignment horizontal="center" vertical="center" wrapText="1"/>
    </xf>
    <xf numFmtId="2" fontId="5" fillId="10" borderId="17" xfId="0" applyNumberFormat="1" applyFont="1" applyFill="1" applyBorder="1" applyAlignment="1">
      <alignment horizontal="center" vertical="center" wrapText="1"/>
    </xf>
    <xf numFmtId="2" fontId="5" fillId="8" borderId="16" xfId="0" applyNumberFormat="1" applyFont="1" applyFill="1" applyBorder="1" applyAlignment="1">
      <alignment horizontal="center" vertical="center" wrapText="1"/>
    </xf>
    <xf numFmtId="2" fontId="5" fillId="8" borderId="17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 wrapText="1"/>
    </xf>
    <xf numFmtId="0" fontId="5" fillId="10" borderId="8" xfId="0" applyFont="1" applyFill="1" applyBorder="1" applyAlignment="1">
      <alignment horizontal="left" vertical="center" wrapText="1"/>
    </xf>
    <xf numFmtId="0" fontId="5" fillId="10" borderId="9" xfId="0" applyFont="1" applyFill="1" applyBorder="1" applyAlignment="1">
      <alignment horizontal="left" vertical="center" wrapText="1"/>
    </xf>
    <xf numFmtId="2" fontId="5" fillId="8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vertical="center" wrapText="1"/>
    </xf>
    <xf numFmtId="2" fontId="5" fillId="11" borderId="16" xfId="0" applyNumberFormat="1" applyFont="1" applyFill="1" applyBorder="1" applyAlignment="1">
      <alignment horizontal="center" vertical="center" wrapText="1"/>
    </xf>
    <xf numFmtId="2" fontId="5" fillId="11" borderId="17" xfId="0" applyNumberFormat="1" applyFont="1" applyFill="1" applyBorder="1" applyAlignment="1">
      <alignment horizontal="center" vertical="center" wrapText="1"/>
    </xf>
    <xf numFmtId="2" fontId="5" fillId="3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12" borderId="2" xfId="0" applyNumberFormat="1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5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7" borderId="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719388</xdr:colOff>
      <xdr:row>0</xdr:row>
      <xdr:rowOff>19050</xdr:rowOff>
    </xdr:from>
    <xdr:to>
      <xdr:col>7</xdr:col>
      <xdr:colOff>1143000</xdr:colOff>
      <xdr:row>4</xdr:row>
      <xdr:rowOff>19050</xdr:rowOff>
    </xdr:to>
    <xdr:pic>
      <xdr:nvPicPr>
        <xdr:cNvPr id="2" name="รูปภาพ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038" y="19050"/>
          <a:ext cx="1719012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47625</xdr:colOff>
      <xdr:row>1</xdr:row>
      <xdr:rowOff>57150</xdr:rowOff>
    </xdr:from>
    <xdr:to>
      <xdr:col>18</xdr:col>
      <xdr:colOff>409575</xdr:colOff>
      <xdr:row>3</xdr:row>
      <xdr:rowOff>19050</xdr:rowOff>
    </xdr:to>
    <xdr:sp macro="" textlink="">
      <xdr:nvSpPr>
        <xdr:cNvPr id="3" name="Text Box 6"/>
        <xdr:cNvSpPr txBox="1"/>
      </xdr:nvSpPr>
      <xdr:spPr>
        <a:xfrm>
          <a:off x="6038850" y="238125"/>
          <a:ext cx="2876550" cy="32385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n-US" sz="1400">
              <a:effectLst/>
              <a:latin typeface="TH SarabunPSK" pitchFamily="34" charset="-34"/>
              <a:ea typeface="Calibri"/>
              <a:cs typeface="TH SarabunPSK" pitchFamily="34" charset="-34"/>
            </a:rPr>
            <a:t>RMUTSV 5</a:t>
          </a:r>
          <a:r>
            <a:rPr lang="th-TH" sz="1400">
              <a:effectLst/>
              <a:latin typeface="TH SarabunPSK" pitchFamily="34" charset="-34"/>
              <a:ea typeface="Calibri"/>
              <a:cs typeface="TH SarabunPSK" pitchFamily="34" charset="-34"/>
            </a:rPr>
            <a:t>ส+</a:t>
          </a:r>
          <a:r>
            <a:rPr lang="en-US" sz="1400">
              <a:effectLst/>
              <a:latin typeface="TH SarabunPSK" pitchFamily="34" charset="-34"/>
              <a:ea typeface="Calibri"/>
              <a:cs typeface="TH SarabunPSK" pitchFamily="34" charset="-34"/>
            </a:rPr>
            <a:t> FORM 10 : </a:t>
          </a:r>
          <a:r>
            <a:rPr lang="th-TH" sz="1400">
              <a:effectLst/>
              <a:latin typeface="TH SarabunPSK" pitchFamily="34" charset="-34"/>
              <a:ea typeface="Calibri"/>
              <a:cs typeface="TH SarabunPSK" pitchFamily="34" charset="-34"/>
            </a:rPr>
            <a:t>สรุปคะแนน</a:t>
          </a:r>
          <a:endParaRPr lang="en-US" sz="1100">
            <a:effectLst/>
            <a:latin typeface="TH SarabunPSK" pitchFamily="34" charset="-34"/>
            <a:ea typeface="Calibri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4:T174"/>
  <sheetViews>
    <sheetView tabSelected="1" topLeftCell="A159" workbookViewId="0">
      <selection activeCell="A168" sqref="A168:E168"/>
    </sheetView>
  </sheetViews>
  <sheetFormatPr defaultRowHeight="14.25" x14ac:dyDescent="0.2"/>
  <cols>
    <col min="1" max="1" width="37.5" customWidth="1"/>
    <col min="2" max="2" width="4.875" customWidth="1"/>
    <col min="3" max="3" width="2" customWidth="1"/>
    <col min="4" max="5" width="4.875" customWidth="1"/>
    <col min="6" max="6" width="2.375" customWidth="1"/>
    <col min="7" max="8" width="4.875" customWidth="1"/>
    <col min="9" max="9" width="2.625" customWidth="1"/>
    <col min="10" max="11" width="4.875" customWidth="1"/>
    <col min="12" max="12" width="2.375" customWidth="1"/>
    <col min="13" max="14" width="4.875" customWidth="1"/>
    <col min="15" max="15" width="2.75" customWidth="1"/>
    <col min="16" max="16" width="4.875" customWidth="1"/>
    <col min="17" max="17" width="6.625" customWidth="1"/>
    <col min="18" max="18" width="6.125" customWidth="1"/>
    <col min="19" max="19" width="7" customWidth="1"/>
  </cols>
  <sheetData>
    <row r="4" spans="1:20" x14ac:dyDescent="0.2">
      <c r="A4" s="1"/>
    </row>
    <row r="5" spans="1:20" ht="21.75" x14ac:dyDescent="0.2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</row>
    <row r="6" spans="1:20" x14ac:dyDescent="0.2">
      <c r="A6" s="95" t="s">
        <v>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1:20" ht="18.75" x14ac:dyDescent="0.2">
      <c r="A7" s="96" t="s">
        <v>49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</row>
    <row r="8" spans="1:20" ht="43.5" customHeight="1" x14ac:dyDescent="0.2">
      <c r="A8" s="104" t="s">
        <v>50</v>
      </c>
      <c r="B8" s="104"/>
      <c r="C8" s="104"/>
      <c r="D8" s="104"/>
      <c r="E8" s="104"/>
      <c r="F8" s="90" t="s">
        <v>51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19"/>
    </row>
    <row r="9" spans="1:20" s="6" customFormat="1" ht="21.75" customHeight="1" x14ac:dyDescent="0.3">
      <c r="A9" s="105" t="s">
        <v>23</v>
      </c>
      <c r="B9" s="106"/>
      <c r="C9" s="106"/>
      <c r="D9" s="106"/>
      <c r="E9" s="106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</row>
    <row r="10" spans="1:20" s="6" customFormat="1" ht="25.5" customHeight="1" x14ac:dyDescent="0.3">
      <c r="A10" s="57" t="s">
        <v>52</v>
      </c>
      <c r="B10" s="57"/>
      <c r="C10" s="57"/>
      <c r="D10" s="57"/>
      <c r="E10" s="57"/>
      <c r="F10" s="7"/>
      <c r="G10" s="7"/>
      <c r="H10" s="92" t="s">
        <v>88</v>
      </c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</row>
    <row r="11" spans="1:20" s="6" customFormat="1" ht="25.5" customHeight="1" x14ac:dyDescent="0.3">
      <c r="A11" s="57" t="s">
        <v>53</v>
      </c>
      <c r="B11" s="57"/>
      <c r="C11" s="57"/>
      <c r="D11" s="57"/>
      <c r="E11" s="57"/>
      <c r="F11" s="7"/>
      <c r="G11" s="7"/>
      <c r="H11" s="92" t="s">
        <v>88</v>
      </c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</row>
    <row r="12" spans="1:20" s="6" customFormat="1" ht="25.5" customHeight="1" x14ac:dyDescent="0.3">
      <c r="A12" s="57" t="s">
        <v>54</v>
      </c>
      <c r="B12" s="57"/>
      <c r="C12" s="57"/>
      <c r="D12" s="57"/>
      <c r="E12" s="57"/>
      <c r="F12" s="7"/>
      <c r="G12" s="7"/>
      <c r="H12" s="92" t="s">
        <v>88</v>
      </c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</row>
    <row r="13" spans="1:20" s="6" customFormat="1" ht="25.5" customHeight="1" x14ac:dyDescent="0.3">
      <c r="A13" s="57" t="s">
        <v>55</v>
      </c>
      <c r="B13" s="57"/>
      <c r="C13" s="57"/>
      <c r="D13" s="57"/>
      <c r="E13" s="57"/>
      <c r="F13" s="7"/>
      <c r="G13" s="7"/>
      <c r="H13" s="92" t="s">
        <v>88</v>
      </c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</row>
    <row r="14" spans="1:20" s="6" customFormat="1" ht="25.5" customHeight="1" x14ac:dyDescent="0.3">
      <c r="A14" s="57" t="s">
        <v>56</v>
      </c>
      <c r="B14" s="57"/>
      <c r="C14" s="57"/>
      <c r="D14" s="57"/>
      <c r="E14" s="57"/>
      <c r="F14" s="7"/>
      <c r="G14" s="7"/>
      <c r="H14" s="92" t="s">
        <v>88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</row>
    <row r="15" spans="1:20" s="6" customFormat="1" ht="25.5" customHeight="1" x14ac:dyDescent="0.3">
      <c r="A15" s="57" t="s">
        <v>57</v>
      </c>
      <c r="B15" s="57"/>
      <c r="C15" s="57"/>
      <c r="D15" s="57"/>
      <c r="E15" s="57"/>
      <c r="F15" s="7"/>
      <c r="G15" s="7"/>
      <c r="H15" s="92" t="s">
        <v>88</v>
      </c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</row>
    <row r="16" spans="1:20" s="6" customFormat="1" ht="25.5" customHeight="1" x14ac:dyDescent="0.3">
      <c r="A16" s="57" t="s">
        <v>58</v>
      </c>
      <c r="B16" s="57"/>
      <c r="C16" s="57"/>
      <c r="D16" s="57"/>
      <c r="E16" s="57"/>
      <c r="F16" s="7"/>
      <c r="G16" s="7"/>
      <c r="H16" s="92" t="s">
        <v>88</v>
      </c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</row>
    <row r="17" spans="1:20" s="6" customFormat="1" ht="25.5" customHeight="1" x14ac:dyDescent="0.3">
      <c r="A17" s="57" t="s">
        <v>59</v>
      </c>
      <c r="B17" s="57"/>
      <c r="C17" s="57"/>
      <c r="D17" s="57"/>
      <c r="E17" s="57"/>
      <c r="F17" s="7"/>
      <c r="G17" s="7"/>
      <c r="H17" s="92" t="s">
        <v>88</v>
      </c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</row>
    <row r="18" spans="1:20" s="6" customFormat="1" ht="25.5" customHeight="1" x14ac:dyDescent="0.3">
      <c r="A18" s="57" t="s">
        <v>60</v>
      </c>
      <c r="B18" s="57"/>
      <c r="C18" s="57"/>
      <c r="D18" s="57"/>
      <c r="E18" s="57"/>
      <c r="F18" s="7"/>
      <c r="G18" s="7"/>
      <c r="H18" s="92" t="s">
        <v>88</v>
      </c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</row>
    <row r="19" spans="1:20" s="6" customFormat="1" ht="25.5" customHeight="1" x14ac:dyDescent="0.3">
      <c r="A19" s="57" t="s">
        <v>61</v>
      </c>
      <c r="B19" s="57"/>
      <c r="C19" s="57"/>
      <c r="D19" s="57"/>
      <c r="E19" s="57"/>
      <c r="F19" s="7"/>
      <c r="G19" s="7"/>
      <c r="H19" s="92" t="s">
        <v>88</v>
      </c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</row>
    <row r="20" spans="1:20" s="6" customFormat="1" ht="25.5" customHeight="1" x14ac:dyDescent="0.3">
      <c r="A20" s="57" t="s">
        <v>62</v>
      </c>
      <c r="B20" s="57"/>
      <c r="C20" s="57"/>
      <c r="D20" s="57"/>
      <c r="E20" s="57"/>
      <c r="F20" s="7"/>
      <c r="G20" s="7"/>
      <c r="H20" s="92" t="s">
        <v>88</v>
      </c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</row>
    <row r="21" spans="1:20" s="6" customFormat="1" ht="25.5" customHeight="1" x14ac:dyDescent="0.3">
      <c r="A21" s="44"/>
      <c r="B21" s="44"/>
      <c r="C21" s="44"/>
      <c r="D21" s="44"/>
      <c r="E21" s="44"/>
      <c r="F21" s="44"/>
      <c r="G21" s="44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s="6" customFormat="1" ht="25.5" customHeight="1" x14ac:dyDescent="0.3">
      <c r="A22" s="44"/>
      <c r="B22" s="44"/>
      <c r="C22" s="44"/>
      <c r="D22" s="44"/>
      <c r="E22" s="44"/>
      <c r="F22" s="44"/>
      <c r="G22" s="44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0" s="6" customFormat="1" ht="25.5" customHeight="1" x14ac:dyDescent="0.3">
      <c r="A23" s="46"/>
      <c r="B23" s="46"/>
      <c r="C23" s="46"/>
      <c r="D23" s="46"/>
      <c r="E23" s="46"/>
      <c r="F23" s="46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0" s="6" customFormat="1" ht="25.5" customHeight="1" x14ac:dyDescent="0.3">
      <c r="A24" s="7"/>
      <c r="B24" s="7"/>
      <c r="C24" s="7"/>
      <c r="D24" s="7"/>
      <c r="E24" s="7"/>
      <c r="F24" s="7"/>
      <c r="G24" s="7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20" ht="18.75" x14ac:dyDescent="0.2">
      <c r="A25" s="3" t="s">
        <v>22</v>
      </c>
    </row>
    <row r="26" spans="1:20" ht="69.75" customHeight="1" x14ac:dyDescent="0.2">
      <c r="A26" s="10" t="s">
        <v>2</v>
      </c>
      <c r="B26" s="93" t="s">
        <v>25</v>
      </c>
      <c r="C26" s="93"/>
      <c r="D26" s="93"/>
      <c r="E26" s="93" t="s">
        <v>24</v>
      </c>
      <c r="F26" s="93"/>
      <c r="G26" s="93"/>
      <c r="H26" s="93" t="s">
        <v>27</v>
      </c>
      <c r="I26" s="93"/>
      <c r="J26" s="93"/>
      <c r="K26" s="11"/>
      <c r="L26" s="15"/>
      <c r="M26" s="15"/>
    </row>
    <row r="27" spans="1:20" ht="28.5" customHeight="1" x14ac:dyDescent="0.2">
      <c r="A27" s="9" t="s">
        <v>3</v>
      </c>
      <c r="B27" s="87">
        <v>15</v>
      </c>
      <c r="C27" s="87"/>
      <c r="D27" s="87"/>
      <c r="E27" s="87">
        <v>15</v>
      </c>
      <c r="F27" s="87"/>
      <c r="G27" s="87"/>
      <c r="H27" s="86">
        <f>E27/B27*100</f>
        <v>100</v>
      </c>
      <c r="I27" s="86"/>
      <c r="J27" s="86"/>
      <c r="K27" s="12"/>
      <c r="L27" s="16"/>
      <c r="M27" s="16"/>
    </row>
    <row r="28" spans="1:20" ht="28.5" customHeight="1" x14ac:dyDescent="0.2">
      <c r="A28" s="41" t="s">
        <v>4</v>
      </c>
      <c r="B28" s="89">
        <v>0</v>
      </c>
      <c r="C28" s="89"/>
      <c r="D28" s="89"/>
      <c r="E28" s="89">
        <v>0</v>
      </c>
      <c r="F28" s="89"/>
      <c r="G28" s="89"/>
      <c r="H28" s="88" t="e">
        <f t="shared" ref="H28:H36" si="0">E28/B28*100</f>
        <v>#DIV/0!</v>
      </c>
      <c r="I28" s="88"/>
      <c r="J28" s="88"/>
      <c r="K28" s="12"/>
      <c r="L28" s="16"/>
      <c r="M28" s="16"/>
    </row>
    <row r="29" spans="1:20" ht="28.5" customHeight="1" x14ac:dyDescent="0.2">
      <c r="A29" s="9" t="s">
        <v>5</v>
      </c>
      <c r="B29" s="87">
        <v>10</v>
      </c>
      <c r="C29" s="87"/>
      <c r="D29" s="87"/>
      <c r="E29" s="87">
        <v>10</v>
      </c>
      <c r="F29" s="87"/>
      <c r="G29" s="87"/>
      <c r="H29" s="86">
        <f t="shared" si="0"/>
        <v>100</v>
      </c>
      <c r="I29" s="86"/>
      <c r="J29" s="86"/>
      <c r="K29" s="12"/>
      <c r="L29" s="16"/>
      <c r="M29" s="16"/>
    </row>
    <row r="30" spans="1:20" ht="28.5" customHeight="1" x14ac:dyDescent="0.2">
      <c r="A30" s="41" t="s">
        <v>6</v>
      </c>
      <c r="B30" s="89">
        <v>0</v>
      </c>
      <c r="C30" s="89"/>
      <c r="D30" s="89"/>
      <c r="E30" s="89">
        <v>0</v>
      </c>
      <c r="F30" s="89"/>
      <c r="G30" s="89"/>
      <c r="H30" s="88" t="e">
        <f t="shared" si="0"/>
        <v>#DIV/0!</v>
      </c>
      <c r="I30" s="88"/>
      <c r="J30" s="88"/>
      <c r="K30" s="12"/>
      <c r="L30" s="16"/>
      <c r="M30" s="16"/>
    </row>
    <row r="31" spans="1:20" ht="28.5" customHeight="1" x14ac:dyDescent="0.2">
      <c r="A31" s="9" t="s">
        <v>7</v>
      </c>
      <c r="B31" s="87">
        <v>1</v>
      </c>
      <c r="C31" s="87"/>
      <c r="D31" s="87"/>
      <c r="E31" s="87">
        <v>1</v>
      </c>
      <c r="F31" s="87"/>
      <c r="G31" s="87"/>
      <c r="H31" s="86">
        <f t="shared" si="0"/>
        <v>100</v>
      </c>
      <c r="I31" s="86"/>
      <c r="J31" s="86"/>
      <c r="K31" s="12"/>
      <c r="L31" s="16"/>
      <c r="M31" s="16"/>
    </row>
    <row r="32" spans="1:20" ht="28.5" customHeight="1" x14ac:dyDescent="0.2">
      <c r="A32" s="41" t="s">
        <v>8</v>
      </c>
      <c r="B32" s="89">
        <v>0</v>
      </c>
      <c r="C32" s="89"/>
      <c r="D32" s="89"/>
      <c r="E32" s="89">
        <v>0</v>
      </c>
      <c r="F32" s="89"/>
      <c r="G32" s="89"/>
      <c r="H32" s="88" t="e">
        <f t="shared" si="0"/>
        <v>#DIV/0!</v>
      </c>
      <c r="I32" s="88"/>
      <c r="J32" s="88"/>
      <c r="K32" s="12"/>
      <c r="L32" s="16"/>
      <c r="M32" s="16"/>
    </row>
    <row r="33" spans="1:20" ht="28.5" customHeight="1" x14ac:dyDescent="0.2">
      <c r="A33" s="9" t="s">
        <v>9</v>
      </c>
      <c r="B33" s="87">
        <v>1</v>
      </c>
      <c r="C33" s="87"/>
      <c r="D33" s="87"/>
      <c r="E33" s="87">
        <v>1</v>
      </c>
      <c r="F33" s="87"/>
      <c r="G33" s="87"/>
      <c r="H33" s="86">
        <f t="shared" si="0"/>
        <v>100</v>
      </c>
      <c r="I33" s="86"/>
      <c r="J33" s="86"/>
      <c r="K33" s="12"/>
      <c r="L33" s="16"/>
      <c r="M33" s="16"/>
    </row>
    <row r="34" spans="1:20" ht="28.5" customHeight="1" x14ac:dyDescent="0.2">
      <c r="A34" s="9" t="s">
        <v>10</v>
      </c>
      <c r="B34" s="87">
        <v>1</v>
      </c>
      <c r="C34" s="87"/>
      <c r="D34" s="87"/>
      <c r="E34" s="87">
        <v>1</v>
      </c>
      <c r="F34" s="87"/>
      <c r="G34" s="87"/>
      <c r="H34" s="86">
        <f t="shared" si="0"/>
        <v>100</v>
      </c>
      <c r="I34" s="86"/>
      <c r="J34" s="86"/>
      <c r="K34" s="13"/>
      <c r="L34" s="17"/>
      <c r="M34" s="17"/>
    </row>
    <row r="35" spans="1:20" ht="28.5" customHeight="1" x14ac:dyDescent="0.2">
      <c r="A35" s="41" t="s">
        <v>11</v>
      </c>
      <c r="B35" s="89">
        <v>0</v>
      </c>
      <c r="C35" s="89"/>
      <c r="D35" s="89"/>
      <c r="E35" s="89">
        <v>0</v>
      </c>
      <c r="F35" s="89"/>
      <c r="G35" s="89"/>
      <c r="H35" s="88" t="e">
        <f t="shared" si="0"/>
        <v>#DIV/0!</v>
      </c>
      <c r="I35" s="88"/>
      <c r="J35" s="88"/>
      <c r="K35" s="13"/>
      <c r="L35" s="17"/>
      <c r="M35" s="17"/>
    </row>
    <row r="36" spans="1:20" ht="24" customHeight="1" x14ac:dyDescent="0.2">
      <c r="A36" s="14" t="s">
        <v>28</v>
      </c>
      <c r="B36" s="80">
        <f>SUM(B27:B35)</f>
        <v>28</v>
      </c>
      <c r="C36" s="80"/>
      <c r="D36" s="80"/>
      <c r="E36" s="80">
        <f>SUM(E27:E35)</f>
        <v>28</v>
      </c>
      <c r="F36" s="80"/>
      <c r="G36" s="80"/>
      <c r="H36" s="79">
        <f t="shared" si="0"/>
        <v>100</v>
      </c>
      <c r="I36" s="79"/>
      <c r="J36" s="79"/>
      <c r="K36" s="13"/>
      <c r="L36" s="17"/>
      <c r="M36" s="17"/>
    </row>
    <row r="37" spans="1:20" ht="24.75" customHeight="1" x14ac:dyDescent="0.2">
      <c r="A37" s="57" t="s">
        <v>26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</row>
    <row r="38" spans="1:20" ht="24.75" customHeight="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</row>
    <row r="39" spans="1:20" ht="24.75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</row>
    <row r="40" spans="1:20" ht="24.75" customHeigh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</row>
    <row r="41" spans="1:20" ht="24.75" customHeigh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</row>
    <row r="42" spans="1:20" ht="24.75" customHeight="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1:20" ht="24.75" customHeight="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spans="1:20" ht="24.75" customHeight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1:20" ht="18.75" x14ac:dyDescent="0.2">
      <c r="A45" s="3" t="s">
        <v>12</v>
      </c>
    </row>
    <row r="46" spans="1:20" ht="21.75" customHeight="1" x14ac:dyDescent="0.2">
      <c r="A46" s="103" t="s">
        <v>29</v>
      </c>
      <c r="B46" s="97" t="s">
        <v>13</v>
      </c>
      <c r="C46" s="98"/>
      <c r="D46" s="99"/>
      <c r="E46" s="97" t="s">
        <v>14</v>
      </c>
      <c r="F46" s="98"/>
      <c r="G46" s="99"/>
      <c r="H46" s="97" t="s">
        <v>15</v>
      </c>
      <c r="I46" s="98"/>
      <c r="J46" s="99"/>
      <c r="K46" s="97" t="s">
        <v>16</v>
      </c>
      <c r="L46" s="98"/>
      <c r="M46" s="99"/>
      <c r="N46" s="97" t="s">
        <v>17</v>
      </c>
      <c r="O46" s="98"/>
      <c r="P46" s="99"/>
      <c r="Q46" s="103" t="s">
        <v>18</v>
      </c>
      <c r="R46" s="103"/>
      <c r="S46" s="103"/>
    </row>
    <row r="47" spans="1:20" ht="18.75" x14ac:dyDescent="0.2">
      <c r="A47" s="103"/>
      <c r="B47" s="100"/>
      <c r="C47" s="101"/>
      <c r="D47" s="102"/>
      <c r="E47" s="100"/>
      <c r="F47" s="101"/>
      <c r="G47" s="102"/>
      <c r="H47" s="100"/>
      <c r="I47" s="101"/>
      <c r="J47" s="102"/>
      <c r="K47" s="100"/>
      <c r="L47" s="101"/>
      <c r="M47" s="102"/>
      <c r="N47" s="100"/>
      <c r="O47" s="101"/>
      <c r="P47" s="102"/>
      <c r="Q47" s="103" t="s">
        <v>19</v>
      </c>
      <c r="R47" s="103"/>
      <c r="S47" s="103"/>
    </row>
    <row r="48" spans="1:20" ht="24.95" customHeight="1" x14ac:dyDescent="0.2">
      <c r="A48" s="112" t="s">
        <v>3</v>
      </c>
      <c r="B48" s="24">
        <f>B50+B52+B54+B56+B58+B60+B62+B64+B66+B68+B70+B72+B74+B76+B78</f>
        <v>220.5</v>
      </c>
      <c r="C48" s="23" t="s">
        <v>30</v>
      </c>
      <c r="D48" s="24">
        <f>D50+D52+D54+D56+D58+D60+D62+D64+D66+D68+D70+D72+D74+D76+D78</f>
        <v>244</v>
      </c>
      <c r="E48" s="24">
        <f>E50+E52+E54+E56+E58+E60+E62+E64+E66+E68+E70+E72+E74+E76+E78</f>
        <v>237.5</v>
      </c>
      <c r="F48" s="23" t="s">
        <v>30</v>
      </c>
      <c r="G48" s="24">
        <f>G50+G52+G54+G56+G58+G60+G62+G64+G66+G68+G70+G72+G74+G76+G78</f>
        <v>269</v>
      </c>
      <c r="H48" s="24">
        <f>H50+H52+H54+H56+H58+H60+H62+H64+H66+H68+H70+H72+H74+H76+H78</f>
        <v>168.5</v>
      </c>
      <c r="I48" s="23" t="s">
        <v>30</v>
      </c>
      <c r="J48" s="24">
        <f>J50+J52+J54+J56+J58+J60+J62+J64+J66+J68+J70+J72+J74+J76+J78</f>
        <v>188</v>
      </c>
      <c r="K48" s="24">
        <f>K50+K52+K54+K56+K58+K60+K62+K64+K66+K68+K70+K72+K74+K76+K78</f>
        <v>145</v>
      </c>
      <c r="L48" s="23" t="s">
        <v>30</v>
      </c>
      <c r="M48" s="24">
        <f>M50+M52+M54+M56+M58+M60+M62+M64+M66+M68+M70+M72+M74+M76+M78</f>
        <v>168</v>
      </c>
      <c r="N48" s="24">
        <f>N50+N52+N54+N56+N58+N60+N62+N64+N66+N68+N70+N72+N74+N76+N78</f>
        <v>163.5</v>
      </c>
      <c r="O48" s="23" t="s">
        <v>30</v>
      </c>
      <c r="P48" s="24">
        <f>P50+P52+P54+P56+P58+P60+P62+P64+P66+P68+P70+P72+P74+P76+P78</f>
        <v>183</v>
      </c>
      <c r="Q48" s="24">
        <f>Q50+Q52+Q54+Q56+Q58+Q60+Q62+Q64+Q66+Q68+Q70+Q72+Q74+Q76+Q78</f>
        <v>935</v>
      </c>
      <c r="R48" s="23" t="s">
        <v>30</v>
      </c>
      <c r="S48" s="24">
        <f>S50+S52+S54+S56+S58+S60+S62+S64+S66+S68+S70+S72+S74+S76+S78</f>
        <v>1052</v>
      </c>
    </row>
    <row r="49" spans="1:19" ht="24.95" customHeight="1" x14ac:dyDescent="0.2">
      <c r="A49" s="112"/>
      <c r="B49" s="25" t="s">
        <v>31</v>
      </c>
      <c r="C49" s="84">
        <f>B48/D48*100</f>
        <v>90.368852459016395</v>
      </c>
      <c r="D49" s="85"/>
      <c r="E49" s="25" t="s">
        <v>31</v>
      </c>
      <c r="F49" s="84">
        <f>E48/G48*100</f>
        <v>88.289962825278806</v>
      </c>
      <c r="G49" s="85"/>
      <c r="H49" s="25" t="s">
        <v>31</v>
      </c>
      <c r="I49" s="84">
        <f>H48/J48*100</f>
        <v>89.627659574468083</v>
      </c>
      <c r="J49" s="85"/>
      <c r="K49" s="25" t="s">
        <v>31</v>
      </c>
      <c r="L49" s="84">
        <f>K48/M48*100</f>
        <v>86.30952380952381</v>
      </c>
      <c r="M49" s="85"/>
      <c r="N49" s="25" t="s">
        <v>31</v>
      </c>
      <c r="O49" s="84">
        <f>N48/P48*100</f>
        <v>89.344262295081961</v>
      </c>
      <c r="P49" s="85"/>
      <c r="Q49" s="25" t="s">
        <v>31</v>
      </c>
      <c r="R49" s="84">
        <f>Q48/S48*100</f>
        <v>88.878326996197714</v>
      </c>
      <c r="S49" s="85"/>
    </row>
    <row r="50" spans="1:19" ht="24.95" customHeight="1" x14ac:dyDescent="0.2">
      <c r="A50" s="50" t="s">
        <v>63</v>
      </c>
      <c r="B50" s="26">
        <v>15</v>
      </c>
      <c r="C50" s="18" t="s">
        <v>30</v>
      </c>
      <c r="D50" s="21">
        <v>17</v>
      </c>
      <c r="E50" s="26">
        <v>16</v>
      </c>
      <c r="F50" s="18" t="s">
        <v>30</v>
      </c>
      <c r="G50" s="21">
        <v>19</v>
      </c>
      <c r="H50" s="26">
        <v>10</v>
      </c>
      <c r="I50" s="18" t="s">
        <v>30</v>
      </c>
      <c r="J50" s="21">
        <v>13</v>
      </c>
      <c r="K50" s="26">
        <v>10</v>
      </c>
      <c r="L50" s="18" t="s">
        <v>30</v>
      </c>
      <c r="M50" s="21">
        <v>12</v>
      </c>
      <c r="N50" s="26">
        <v>12</v>
      </c>
      <c r="O50" s="18" t="s">
        <v>30</v>
      </c>
      <c r="P50" s="21">
        <v>13</v>
      </c>
      <c r="Q50" s="20">
        <f>B50+E50+H50+K50+N50</f>
        <v>63</v>
      </c>
      <c r="R50" s="18" t="s">
        <v>30</v>
      </c>
      <c r="S50" s="21">
        <f>D50+G50+J50+M50+P50</f>
        <v>74</v>
      </c>
    </row>
    <row r="51" spans="1:19" ht="24.95" customHeight="1" x14ac:dyDescent="0.2">
      <c r="A51" s="50"/>
      <c r="B51" s="22" t="s">
        <v>31</v>
      </c>
      <c r="C51" s="51">
        <f>B50/D50*100</f>
        <v>88.235294117647058</v>
      </c>
      <c r="D51" s="52"/>
      <c r="E51" s="22" t="s">
        <v>31</v>
      </c>
      <c r="F51" s="51">
        <f>E50/G50*100</f>
        <v>84.210526315789465</v>
      </c>
      <c r="G51" s="52"/>
      <c r="H51" s="22" t="s">
        <v>31</v>
      </c>
      <c r="I51" s="51">
        <f>H50/J50*100</f>
        <v>76.923076923076934</v>
      </c>
      <c r="J51" s="52"/>
      <c r="K51" s="22" t="s">
        <v>31</v>
      </c>
      <c r="L51" s="51">
        <f>K50/M50*100</f>
        <v>83.333333333333343</v>
      </c>
      <c r="M51" s="52"/>
      <c r="N51" s="22" t="s">
        <v>31</v>
      </c>
      <c r="O51" s="51">
        <f>N50/P50*100</f>
        <v>92.307692307692307</v>
      </c>
      <c r="P51" s="52"/>
      <c r="Q51" s="22" t="s">
        <v>31</v>
      </c>
      <c r="R51" s="51">
        <f>Q50/S50*100</f>
        <v>85.13513513513513</v>
      </c>
      <c r="S51" s="52"/>
    </row>
    <row r="52" spans="1:19" ht="24.95" customHeight="1" x14ac:dyDescent="0.2">
      <c r="A52" s="50" t="s">
        <v>64</v>
      </c>
      <c r="B52" s="26">
        <v>15</v>
      </c>
      <c r="C52" s="18" t="s">
        <v>30</v>
      </c>
      <c r="D52" s="21">
        <v>17</v>
      </c>
      <c r="E52" s="26">
        <v>17</v>
      </c>
      <c r="F52" s="18" t="s">
        <v>30</v>
      </c>
      <c r="G52" s="21">
        <v>19</v>
      </c>
      <c r="H52" s="26">
        <v>13</v>
      </c>
      <c r="I52" s="18" t="s">
        <v>30</v>
      </c>
      <c r="J52" s="21">
        <v>13</v>
      </c>
      <c r="K52" s="26">
        <v>8</v>
      </c>
      <c r="L52" s="18" t="s">
        <v>30</v>
      </c>
      <c r="M52" s="21">
        <v>12</v>
      </c>
      <c r="N52" s="26">
        <v>11</v>
      </c>
      <c r="O52" s="18" t="s">
        <v>30</v>
      </c>
      <c r="P52" s="21">
        <v>13</v>
      </c>
      <c r="Q52" s="20">
        <f>B52+E52+H52+K52+N52</f>
        <v>64</v>
      </c>
      <c r="R52" s="18" t="s">
        <v>30</v>
      </c>
      <c r="S52" s="21">
        <f>D52+G52+J52+M52+P52</f>
        <v>74</v>
      </c>
    </row>
    <row r="53" spans="1:19" ht="24.95" customHeight="1" x14ac:dyDescent="0.2">
      <c r="A53" s="50"/>
      <c r="B53" s="22" t="s">
        <v>31</v>
      </c>
      <c r="C53" s="51">
        <f>B52/D52*100</f>
        <v>88.235294117647058</v>
      </c>
      <c r="D53" s="52"/>
      <c r="E53" s="22" t="s">
        <v>31</v>
      </c>
      <c r="F53" s="51">
        <f>E52/G52*100</f>
        <v>89.473684210526315</v>
      </c>
      <c r="G53" s="52"/>
      <c r="H53" s="22" t="s">
        <v>31</v>
      </c>
      <c r="I53" s="51">
        <f>H52/J52*100</f>
        <v>100</v>
      </c>
      <c r="J53" s="52"/>
      <c r="K53" s="22" t="s">
        <v>31</v>
      </c>
      <c r="L53" s="51">
        <f>K52/M52*100</f>
        <v>66.666666666666657</v>
      </c>
      <c r="M53" s="52"/>
      <c r="N53" s="22" t="s">
        <v>31</v>
      </c>
      <c r="O53" s="51">
        <f>N52/P52*100</f>
        <v>84.615384615384613</v>
      </c>
      <c r="P53" s="52"/>
      <c r="Q53" s="22" t="s">
        <v>31</v>
      </c>
      <c r="R53" s="51">
        <f>Q52/S52*100</f>
        <v>86.486486486486484</v>
      </c>
      <c r="S53" s="52"/>
    </row>
    <row r="54" spans="1:19" ht="24.95" customHeight="1" x14ac:dyDescent="0.2">
      <c r="A54" s="50" t="s">
        <v>65</v>
      </c>
      <c r="B54" s="26">
        <v>13</v>
      </c>
      <c r="C54" s="18" t="s">
        <v>30</v>
      </c>
      <c r="D54" s="21">
        <v>14</v>
      </c>
      <c r="E54" s="26">
        <v>14</v>
      </c>
      <c r="F54" s="18" t="s">
        <v>30</v>
      </c>
      <c r="G54" s="21">
        <v>14</v>
      </c>
      <c r="H54" s="26">
        <v>9</v>
      </c>
      <c r="I54" s="18" t="s">
        <v>30</v>
      </c>
      <c r="J54" s="21">
        <v>11</v>
      </c>
      <c r="K54" s="26">
        <v>9</v>
      </c>
      <c r="L54" s="18" t="s">
        <v>30</v>
      </c>
      <c r="M54" s="21">
        <v>9</v>
      </c>
      <c r="N54" s="26">
        <v>10</v>
      </c>
      <c r="O54" s="18" t="s">
        <v>30</v>
      </c>
      <c r="P54" s="21">
        <v>10</v>
      </c>
      <c r="Q54" s="20">
        <f>B54+E54+H54+K54+N54</f>
        <v>55</v>
      </c>
      <c r="R54" s="18" t="s">
        <v>30</v>
      </c>
      <c r="S54" s="21">
        <f>D54+G54+J54+M54+P54</f>
        <v>58</v>
      </c>
    </row>
    <row r="55" spans="1:19" ht="24.95" customHeight="1" x14ac:dyDescent="0.2">
      <c r="A55" s="50"/>
      <c r="B55" s="22" t="s">
        <v>31</v>
      </c>
      <c r="C55" s="51">
        <f>B54/D54*100</f>
        <v>92.857142857142861</v>
      </c>
      <c r="D55" s="52"/>
      <c r="E55" s="22" t="s">
        <v>31</v>
      </c>
      <c r="F55" s="51">
        <f>E54/G54*100</f>
        <v>100</v>
      </c>
      <c r="G55" s="52"/>
      <c r="H55" s="22" t="s">
        <v>31</v>
      </c>
      <c r="I55" s="51">
        <f>H54/J54*100</f>
        <v>81.818181818181827</v>
      </c>
      <c r="J55" s="52"/>
      <c r="K55" s="22" t="s">
        <v>31</v>
      </c>
      <c r="L55" s="51">
        <f>K54/M54*100</f>
        <v>100</v>
      </c>
      <c r="M55" s="52"/>
      <c r="N55" s="22" t="s">
        <v>31</v>
      </c>
      <c r="O55" s="51">
        <f>N54/P54*100</f>
        <v>100</v>
      </c>
      <c r="P55" s="52"/>
      <c r="Q55" s="22" t="s">
        <v>31</v>
      </c>
      <c r="R55" s="51">
        <f>Q54/S54*100</f>
        <v>94.827586206896555</v>
      </c>
      <c r="S55" s="52"/>
    </row>
    <row r="56" spans="1:19" ht="24.95" customHeight="1" x14ac:dyDescent="0.2">
      <c r="A56" s="50" t="s">
        <v>66</v>
      </c>
      <c r="B56" s="26">
        <v>16</v>
      </c>
      <c r="C56" s="18" t="s">
        <v>30</v>
      </c>
      <c r="D56" s="21">
        <v>17</v>
      </c>
      <c r="E56" s="26">
        <v>19</v>
      </c>
      <c r="F56" s="18" t="s">
        <v>30</v>
      </c>
      <c r="G56" s="21">
        <v>19</v>
      </c>
      <c r="H56" s="26">
        <v>13</v>
      </c>
      <c r="I56" s="18"/>
      <c r="J56" s="21">
        <v>13</v>
      </c>
      <c r="K56" s="26">
        <v>12</v>
      </c>
      <c r="L56" s="18" t="s">
        <v>30</v>
      </c>
      <c r="M56" s="21">
        <v>12</v>
      </c>
      <c r="N56" s="26">
        <v>13</v>
      </c>
      <c r="O56" s="18" t="s">
        <v>30</v>
      </c>
      <c r="P56" s="21">
        <v>13</v>
      </c>
      <c r="Q56" s="20">
        <f>B56+E56+H56+K56+N56</f>
        <v>73</v>
      </c>
      <c r="R56" s="18" t="s">
        <v>30</v>
      </c>
      <c r="S56" s="21">
        <f>D56+G56+J56+M56+P56</f>
        <v>74</v>
      </c>
    </row>
    <row r="57" spans="1:19" ht="24.95" customHeight="1" x14ac:dyDescent="0.2">
      <c r="A57" s="50"/>
      <c r="B57" s="22" t="s">
        <v>31</v>
      </c>
      <c r="C57" s="51">
        <f>B56/D56*100</f>
        <v>94.117647058823522</v>
      </c>
      <c r="D57" s="52"/>
      <c r="E57" s="22" t="s">
        <v>31</v>
      </c>
      <c r="F57" s="51">
        <f>E56/G56*100</f>
        <v>100</v>
      </c>
      <c r="G57" s="52"/>
      <c r="H57" s="22" t="s">
        <v>31</v>
      </c>
      <c r="I57" s="51">
        <f>H56/J56*100</f>
        <v>100</v>
      </c>
      <c r="J57" s="52"/>
      <c r="K57" s="22" t="s">
        <v>31</v>
      </c>
      <c r="L57" s="51">
        <f>K56/M56*100</f>
        <v>100</v>
      </c>
      <c r="M57" s="52"/>
      <c r="N57" s="22" t="s">
        <v>31</v>
      </c>
      <c r="O57" s="51">
        <f>N56/P56*100</f>
        <v>100</v>
      </c>
      <c r="P57" s="52"/>
      <c r="Q57" s="22" t="s">
        <v>31</v>
      </c>
      <c r="R57" s="51">
        <f>Q56/S56*100</f>
        <v>98.648648648648646</v>
      </c>
      <c r="S57" s="52"/>
    </row>
    <row r="58" spans="1:19" ht="24.95" customHeight="1" x14ac:dyDescent="0.2">
      <c r="A58" s="50" t="s">
        <v>67</v>
      </c>
      <c r="B58" s="26">
        <v>16.5</v>
      </c>
      <c r="C58" s="18" t="s">
        <v>30</v>
      </c>
      <c r="D58" s="21">
        <v>17</v>
      </c>
      <c r="E58" s="26">
        <v>17.5</v>
      </c>
      <c r="F58" s="18" t="s">
        <v>30</v>
      </c>
      <c r="G58" s="21">
        <v>19</v>
      </c>
      <c r="H58" s="26">
        <v>13</v>
      </c>
      <c r="I58" s="18" t="s">
        <v>30</v>
      </c>
      <c r="J58" s="21">
        <v>13</v>
      </c>
      <c r="K58" s="26">
        <v>10.5</v>
      </c>
      <c r="L58" s="18" t="s">
        <v>30</v>
      </c>
      <c r="M58" s="21">
        <v>12</v>
      </c>
      <c r="N58" s="26">
        <v>9.5</v>
      </c>
      <c r="O58" s="18" t="s">
        <v>30</v>
      </c>
      <c r="P58" s="21">
        <v>13</v>
      </c>
      <c r="Q58" s="20">
        <f>B58+E58+H58+K58+N58</f>
        <v>67</v>
      </c>
      <c r="R58" s="18" t="s">
        <v>30</v>
      </c>
      <c r="S58" s="21">
        <f>D58+G58+J58+M58+P58</f>
        <v>74</v>
      </c>
    </row>
    <row r="59" spans="1:19" ht="24.95" customHeight="1" x14ac:dyDescent="0.2">
      <c r="A59" s="50"/>
      <c r="B59" s="22" t="s">
        <v>31</v>
      </c>
      <c r="C59" s="51">
        <f>B58/D58*100</f>
        <v>97.058823529411768</v>
      </c>
      <c r="D59" s="52"/>
      <c r="E59" s="22" t="s">
        <v>31</v>
      </c>
      <c r="F59" s="51">
        <f>E58/G58*100</f>
        <v>92.10526315789474</v>
      </c>
      <c r="G59" s="52"/>
      <c r="H59" s="22" t="s">
        <v>31</v>
      </c>
      <c r="I59" s="51">
        <f>H58/J58*100</f>
        <v>100</v>
      </c>
      <c r="J59" s="52"/>
      <c r="K59" s="22" t="s">
        <v>31</v>
      </c>
      <c r="L59" s="51">
        <f>K58/M58*100</f>
        <v>87.5</v>
      </c>
      <c r="M59" s="52"/>
      <c r="N59" s="22" t="s">
        <v>31</v>
      </c>
      <c r="O59" s="51">
        <f>N58/P58*100</f>
        <v>73.076923076923066</v>
      </c>
      <c r="P59" s="52"/>
      <c r="Q59" s="22" t="s">
        <v>31</v>
      </c>
      <c r="R59" s="51">
        <f>Q58/S58*100</f>
        <v>90.540540540540533</v>
      </c>
      <c r="S59" s="52"/>
    </row>
    <row r="60" spans="1:19" ht="24.95" customHeight="1" x14ac:dyDescent="0.2">
      <c r="A60" s="50" t="s">
        <v>68</v>
      </c>
      <c r="B60" s="26">
        <v>17</v>
      </c>
      <c r="C60" s="18" t="s">
        <v>30</v>
      </c>
      <c r="D60" s="21">
        <v>17</v>
      </c>
      <c r="E60" s="26">
        <v>19</v>
      </c>
      <c r="F60" s="18" t="s">
        <v>30</v>
      </c>
      <c r="G60" s="21">
        <v>19</v>
      </c>
      <c r="H60" s="26">
        <v>13</v>
      </c>
      <c r="I60" s="18" t="s">
        <v>30</v>
      </c>
      <c r="J60" s="21">
        <v>13</v>
      </c>
      <c r="K60" s="26">
        <v>12</v>
      </c>
      <c r="L60" s="18" t="s">
        <v>30</v>
      </c>
      <c r="M60" s="21">
        <v>12</v>
      </c>
      <c r="N60" s="26">
        <v>13</v>
      </c>
      <c r="O60" s="18" t="s">
        <v>30</v>
      </c>
      <c r="P60" s="21">
        <v>13</v>
      </c>
      <c r="Q60" s="20">
        <f>B60+E60+H60+K60+N60</f>
        <v>74</v>
      </c>
      <c r="R60" s="18" t="s">
        <v>30</v>
      </c>
      <c r="S60" s="21">
        <f>D60+G60+J60+M60+P60</f>
        <v>74</v>
      </c>
    </row>
    <row r="61" spans="1:19" ht="24.95" customHeight="1" x14ac:dyDescent="0.2">
      <c r="A61" s="50"/>
      <c r="B61" s="22" t="s">
        <v>31</v>
      </c>
      <c r="C61" s="51">
        <f>B60/D60*100</f>
        <v>100</v>
      </c>
      <c r="D61" s="52"/>
      <c r="E61" s="22" t="s">
        <v>31</v>
      </c>
      <c r="F61" s="51">
        <f>E60/G60*100</f>
        <v>100</v>
      </c>
      <c r="G61" s="52"/>
      <c r="H61" s="22" t="s">
        <v>31</v>
      </c>
      <c r="I61" s="51">
        <f>H60/J60*100</f>
        <v>100</v>
      </c>
      <c r="J61" s="52"/>
      <c r="K61" s="22" t="s">
        <v>31</v>
      </c>
      <c r="L61" s="51">
        <f>K60/M60*100</f>
        <v>100</v>
      </c>
      <c r="M61" s="52"/>
      <c r="N61" s="22" t="s">
        <v>31</v>
      </c>
      <c r="O61" s="51">
        <f>N60/P60*100</f>
        <v>100</v>
      </c>
      <c r="P61" s="52"/>
      <c r="Q61" s="22" t="s">
        <v>31</v>
      </c>
      <c r="R61" s="51">
        <f>Q60/S60*100</f>
        <v>100</v>
      </c>
      <c r="S61" s="52"/>
    </row>
    <row r="62" spans="1:19" ht="24.95" customHeight="1" x14ac:dyDescent="0.2">
      <c r="A62" s="50" t="s">
        <v>69</v>
      </c>
      <c r="B62" s="26">
        <v>17</v>
      </c>
      <c r="C62" s="18" t="s">
        <v>30</v>
      </c>
      <c r="D62" s="21">
        <v>17</v>
      </c>
      <c r="E62" s="26">
        <v>19</v>
      </c>
      <c r="F62" s="18" t="s">
        <v>30</v>
      </c>
      <c r="G62" s="21">
        <v>19</v>
      </c>
      <c r="H62" s="26">
        <v>13</v>
      </c>
      <c r="I62" s="18" t="s">
        <v>30</v>
      </c>
      <c r="J62" s="21">
        <v>13</v>
      </c>
      <c r="K62" s="26">
        <v>12</v>
      </c>
      <c r="L62" s="18" t="s">
        <v>30</v>
      </c>
      <c r="M62" s="21">
        <v>12</v>
      </c>
      <c r="N62" s="26">
        <v>13</v>
      </c>
      <c r="O62" s="18" t="s">
        <v>30</v>
      </c>
      <c r="P62" s="21">
        <v>13</v>
      </c>
      <c r="Q62" s="20">
        <f>B62+E62+H62+K62+N62</f>
        <v>74</v>
      </c>
      <c r="R62" s="18" t="s">
        <v>30</v>
      </c>
      <c r="S62" s="21">
        <f>D62+G62+J62+M62+P62</f>
        <v>74</v>
      </c>
    </row>
    <row r="63" spans="1:19" ht="24.95" customHeight="1" x14ac:dyDescent="0.2">
      <c r="A63" s="50"/>
      <c r="B63" s="22" t="s">
        <v>31</v>
      </c>
      <c r="C63" s="51">
        <f>B62/D62*100</f>
        <v>100</v>
      </c>
      <c r="D63" s="52"/>
      <c r="E63" s="22" t="s">
        <v>31</v>
      </c>
      <c r="F63" s="51">
        <f>E62/G62*100</f>
        <v>100</v>
      </c>
      <c r="G63" s="52"/>
      <c r="H63" s="22" t="s">
        <v>31</v>
      </c>
      <c r="I63" s="51">
        <f>H62/J62*100</f>
        <v>100</v>
      </c>
      <c r="J63" s="52"/>
      <c r="K63" s="22" t="s">
        <v>31</v>
      </c>
      <c r="L63" s="51">
        <f>K62/M62*100</f>
        <v>100</v>
      </c>
      <c r="M63" s="52"/>
      <c r="N63" s="22" t="s">
        <v>31</v>
      </c>
      <c r="O63" s="51">
        <f>N62/P62*100</f>
        <v>100</v>
      </c>
      <c r="P63" s="52"/>
      <c r="Q63" s="22" t="s">
        <v>31</v>
      </c>
      <c r="R63" s="51">
        <f>Q62/S62*100</f>
        <v>100</v>
      </c>
      <c r="S63" s="52"/>
    </row>
    <row r="64" spans="1:19" ht="24.95" customHeight="1" x14ac:dyDescent="0.2">
      <c r="A64" s="50" t="s">
        <v>70</v>
      </c>
      <c r="B64" s="26">
        <v>16.5</v>
      </c>
      <c r="C64" s="18" t="s">
        <v>30</v>
      </c>
      <c r="D64" s="21">
        <v>17</v>
      </c>
      <c r="E64" s="26">
        <v>19</v>
      </c>
      <c r="F64" s="18" t="s">
        <v>30</v>
      </c>
      <c r="G64" s="21">
        <v>19</v>
      </c>
      <c r="H64" s="26">
        <v>13</v>
      </c>
      <c r="I64" s="18" t="s">
        <v>30</v>
      </c>
      <c r="J64" s="21">
        <v>13</v>
      </c>
      <c r="K64" s="26">
        <v>12</v>
      </c>
      <c r="L64" s="18" t="s">
        <v>30</v>
      </c>
      <c r="M64" s="21">
        <v>12</v>
      </c>
      <c r="N64" s="26">
        <v>13</v>
      </c>
      <c r="O64" s="18" t="s">
        <v>30</v>
      </c>
      <c r="P64" s="21">
        <v>13</v>
      </c>
      <c r="Q64" s="20">
        <f>B64+E64+H64+K64+N64</f>
        <v>73.5</v>
      </c>
      <c r="R64" s="18" t="s">
        <v>30</v>
      </c>
      <c r="S64" s="21">
        <f>D64+G64+J64+M64+P64</f>
        <v>74</v>
      </c>
    </row>
    <row r="65" spans="1:19" ht="24.95" customHeight="1" x14ac:dyDescent="0.2">
      <c r="A65" s="50"/>
      <c r="B65" s="22" t="s">
        <v>31</v>
      </c>
      <c r="C65" s="51">
        <f>B64/D64*100</f>
        <v>97.058823529411768</v>
      </c>
      <c r="D65" s="52"/>
      <c r="E65" s="22" t="s">
        <v>31</v>
      </c>
      <c r="F65" s="51">
        <f>E64/G64*100</f>
        <v>100</v>
      </c>
      <c r="G65" s="52"/>
      <c r="H65" s="22" t="s">
        <v>31</v>
      </c>
      <c r="I65" s="51">
        <f>H64/J64*100</f>
        <v>100</v>
      </c>
      <c r="J65" s="52"/>
      <c r="K65" s="22" t="s">
        <v>31</v>
      </c>
      <c r="L65" s="51">
        <f>K64/M64*100</f>
        <v>100</v>
      </c>
      <c r="M65" s="52"/>
      <c r="N65" s="22" t="s">
        <v>31</v>
      </c>
      <c r="O65" s="51">
        <f>N64/P64*100</f>
        <v>100</v>
      </c>
      <c r="P65" s="52"/>
      <c r="Q65" s="22" t="s">
        <v>31</v>
      </c>
      <c r="R65" s="51">
        <f>Q64/S64*100</f>
        <v>99.324324324324323</v>
      </c>
      <c r="S65" s="52"/>
    </row>
    <row r="66" spans="1:19" ht="24.95" customHeight="1" x14ac:dyDescent="0.2">
      <c r="A66" s="50" t="s">
        <v>71</v>
      </c>
      <c r="B66" s="26">
        <v>16.5</v>
      </c>
      <c r="C66" s="18" t="s">
        <v>30</v>
      </c>
      <c r="D66" s="21">
        <v>17</v>
      </c>
      <c r="E66" s="26">
        <v>18.5</v>
      </c>
      <c r="F66" s="18" t="s">
        <v>30</v>
      </c>
      <c r="G66" s="21">
        <v>19</v>
      </c>
      <c r="H66" s="26">
        <v>11.5</v>
      </c>
      <c r="I66" s="18" t="s">
        <v>30</v>
      </c>
      <c r="J66" s="21">
        <v>13</v>
      </c>
      <c r="K66" s="26">
        <v>11</v>
      </c>
      <c r="L66" s="18" t="s">
        <v>30</v>
      </c>
      <c r="M66" s="21">
        <v>12</v>
      </c>
      <c r="N66" s="26">
        <v>13</v>
      </c>
      <c r="O66" s="18" t="s">
        <v>30</v>
      </c>
      <c r="P66" s="21">
        <v>13</v>
      </c>
      <c r="Q66" s="20">
        <f>B66+E66+H66+K66+N66</f>
        <v>70.5</v>
      </c>
      <c r="R66" s="18" t="s">
        <v>30</v>
      </c>
      <c r="S66" s="21">
        <f>D66+G66+J66+M66+P66</f>
        <v>74</v>
      </c>
    </row>
    <row r="67" spans="1:19" ht="24.95" customHeight="1" x14ac:dyDescent="0.2">
      <c r="A67" s="50"/>
      <c r="B67" s="22" t="s">
        <v>31</v>
      </c>
      <c r="C67" s="51">
        <f>B66/D66*100</f>
        <v>97.058823529411768</v>
      </c>
      <c r="D67" s="52"/>
      <c r="E67" s="22" t="s">
        <v>31</v>
      </c>
      <c r="F67" s="51">
        <f>E66/G66*100</f>
        <v>97.368421052631575</v>
      </c>
      <c r="G67" s="52"/>
      <c r="H67" s="22" t="s">
        <v>31</v>
      </c>
      <c r="I67" s="51">
        <f>H66/J66*100</f>
        <v>88.461538461538453</v>
      </c>
      <c r="J67" s="52"/>
      <c r="K67" s="22" t="s">
        <v>31</v>
      </c>
      <c r="L67" s="51">
        <f>K66/M66*100</f>
        <v>91.666666666666657</v>
      </c>
      <c r="M67" s="52"/>
      <c r="N67" s="22" t="s">
        <v>31</v>
      </c>
      <c r="O67" s="51">
        <f>N66/P66*100</f>
        <v>100</v>
      </c>
      <c r="P67" s="52"/>
      <c r="Q67" s="22" t="s">
        <v>31</v>
      </c>
      <c r="R67" s="51">
        <f>Q66/S66*100</f>
        <v>95.270270270270274</v>
      </c>
      <c r="S67" s="52"/>
    </row>
    <row r="68" spans="1:19" ht="24.95" customHeight="1" x14ac:dyDescent="0.2">
      <c r="A68" s="50" t="s">
        <v>89</v>
      </c>
      <c r="B68" s="26">
        <v>14</v>
      </c>
      <c r="C68" s="18" t="s">
        <v>30</v>
      </c>
      <c r="D68" s="21">
        <v>14</v>
      </c>
      <c r="E68" s="26">
        <v>12.5</v>
      </c>
      <c r="F68" s="18" t="s">
        <v>30</v>
      </c>
      <c r="G68" s="21">
        <v>14</v>
      </c>
      <c r="H68" s="26">
        <v>11</v>
      </c>
      <c r="I68" s="18" t="s">
        <v>30</v>
      </c>
      <c r="J68" s="21">
        <v>11</v>
      </c>
      <c r="K68" s="26">
        <v>7</v>
      </c>
      <c r="L68" s="18" t="s">
        <v>30</v>
      </c>
      <c r="M68" s="21">
        <v>9</v>
      </c>
      <c r="N68" s="26">
        <v>9</v>
      </c>
      <c r="O68" s="18" t="s">
        <v>30</v>
      </c>
      <c r="P68" s="21">
        <v>10</v>
      </c>
      <c r="Q68" s="20">
        <f>B68+E68+H68+K68+N68</f>
        <v>53.5</v>
      </c>
      <c r="R68" s="18" t="s">
        <v>30</v>
      </c>
      <c r="S68" s="21">
        <f>D68+G68+J68+M68+P68</f>
        <v>58</v>
      </c>
    </row>
    <row r="69" spans="1:19" ht="24.95" customHeight="1" x14ac:dyDescent="0.2">
      <c r="A69" s="50"/>
      <c r="B69" s="22" t="s">
        <v>31</v>
      </c>
      <c r="C69" s="51">
        <f>B68/D68*100</f>
        <v>100</v>
      </c>
      <c r="D69" s="52"/>
      <c r="E69" s="22" t="s">
        <v>31</v>
      </c>
      <c r="F69" s="51">
        <f>E68/G68*100</f>
        <v>89.285714285714292</v>
      </c>
      <c r="G69" s="52"/>
      <c r="H69" s="22" t="s">
        <v>31</v>
      </c>
      <c r="I69" s="51">
        <f>H68/J68*100</f>
        <v>100</v>
      </c>
      <c r="J69" s="52"/>
      <c r="K69" s="22" t="s">
        <v>31</v>
      </c>
      <c r="L69" s="51">
        <f>K68/M68*100</f>
        <v>77.777777777777786</v>
      </c>
      <c r="M69" s="52"/>
      <c r="N69" s="22" t="s">
        <v>31</v>
      </c>
      <c r="O69" s="51">
        <f>N68/P68*100</f>
        <v>90</v>
      </c>
      <c r="P69" s="52"/>
      <c r="Q69" s="22" t="s">
        <v>31</v>
      </c>
      <c r="R69" s="51">
        <f>Q68/S68*100</f>
        <v>92.241379310344826</v>
      </c>
      <c r="S69" s="52"/>
    </row>
    <row r="70" spans="1:19" ht="24.95" customHeight="1" x14ac:dyDescent="0.2">
      <c r="A70" s="50" t="s">
        <v>72</v>
      </c>
      <c r="B70" s="26">
        <v>17</v>
      </c>
      <c r="C70" s="18" t="s">
        <v>30</v>
      </c>
      <c r="D70" s="21">
        <v>17</v>
      </c>
      <c r="E70" s="26">
        <v>19</v>
      </c>
      <c r="F70" s="18" t="s">
        <v>30</v>
      </c>
      <c r="G70" s="21">
        <v>19</v>
      </c>
      <c r="H70" s="26">
        <v>13</v>
      </c>
      <c r="I70" s="18" t="s">
        <v>30</v>
      </c>
      <c r="J70" s="21">
        <v>13</v>
      </c>
      <c r="K70" s="26">
        <v>12</v>
      </c>
      <c r="L70" s="18" t="s">
        <v>30</v>
      </c>
      <c r="M70" s="21">
        <v>12</v>
      </c>
      <c r="N70" s="26">
        <v>13</v>
      </c>
      <c r="O70" s="18" t="s">
        <v>30</v>
      </c>
      <c r="P70" s="21">
        <v>13</v>
      </c>
      <c r="Q70" s="20">
        <f>B70+E70+H70+K70+N70</f>
        <v>74</v>
      </c>
      <c r="R70" s="18" t="s">
        <v>30</v>
      </c>
      <c r="S70" s="21">
        <f>D70+G70+J70+M70+P70</f>
        <v>74</v>
      </c>
    </row>
    <row r="71" spans="1:19" ht="24.95" customHeight="1" x14ac:dyDescent="0.2">
      <c r="A71" s="50"/>
      <c r="B71" s="22" t="s">
        <v>31</v>
      </c>
      <c r="C71" s="51">
        <f>B70/D70*100</f>
        <v>100</v>
      </c>
      <c r="D71" s="52"/>
      <c r="E71" s="22" t="s">
        <v>31</v>
      </c>
      <c r="F71" s="51">
        <f>E70/G70*100</f>
        <v>100</v>
      </c>
      <c r="G71" s="52"/>
      <c r="H71" s="22" t="s">
        <v>31</v>
      </c>
      <c r="I71" s="51">
        <f>H70/J70*100</f>
        <v>100</v>
      </c>
      <c r="J71" s="52"/>
      <c r="K71" s="22" t="s">
        <v>31</v>
      </c>
      <c r="L71" s="51">
        <f>K70/M70*100</f>
        <v>100</v>
      </c>
      <c r="M71" s="52"/>
      <c r="N71" s="22" t="s">
        <v>31</v>
      </c>
      <c r="O71" s="51">
        <f>N70/P70*100</f>
        <v>100</v>
      </c>
      <c r="P71" s="52"/>
      <c r="Q71" s="22" t="s">
        <v>31</v>
      </c>
      <c r="R71" s="51">
        <f>Q70/S70*100</f>
        <v>100</v>
      </c>
      <c r="S71" s="52"/>
    </row>
    <row r="72" spans="1:19" ht="24.95" customHeight="1" x14ac:dyDescent="0.2">
      <c r="A72" s="50" t="s">
        <v>73</v>
      </c>
      <c r="B72" s="26">
        <v>14</v>
      </c>
      <c r="C72" s="18" t="s">
        <v>30</v>
      </c>
      <c r="D72" s="21">
        <v>15</v>
      </c>
      <c r="E72" s="26">
        <v>13</v>
      </c>
      <c r="F72" s="18" t="s">
        <v>30</v>
      </c>
      <c r="G72" s="21">
        <v>16</v>
      </c>
      <c r="H72" s="26">
        <v>12</v>
      </c>
      <c r="I72" s="18" t="s">
        <v>30</v>
      </c>
      <c r="J72" s="21">
        <v>12</v>
      </c>
      <c r="K72" s="26">
        <v>8.5</v>
      </c>
      <c r="L72" s="18" t="s">
        <v>30</v>
      </c>
      <c r="M72" s="21">
        <v>9</v>
      </c>
      <c r="N72" s="26">
        <v>10</v>
      </c>
      <c r="O72" s="18" t="s">
        <v>30</v>
      </c>
      <c r="P72" s="21">
        <v>11</v>
      </c>
      <c r="Q72" s="20">
        <f>B72+E72+H72+K72+N72</f>
        <v>57.5</v>
      </c>
      <c r="R72" s="18" t="s">
        <v>30</v>
      </c>
      <c r="S72" s="21">
        <f>D72+G72+J72+M72+P72</f>
        <v>63</v>
      </c>
    </row>
    <row r="73" spans="1:19" ht="24.95" customHeight="1" x14ac:dyDescent="0.2">
      <c r="A73" s="50"/>
      <c r="B73" s="22" t="s">
        <v>31</v>
      </c>
      <c r="C73" s="51">
        <f>B72/D72*100</f>
        <v>93.333333333333329</v>
      </c>
      <c r="D73" s="52"/>
      <c r="E73" s="22" t="s">
        <v>31</v>
      </c>
      <c r="F73" s="51">
        <f>E72/G72*100</f>
        <v>81.25</v>
      </c>
      <c r="G73" s="52"/>
      <c r="H73" s="22" t="s">
        <v>31</v>
      </c>
      <c r="I73" s="51">
        <f>H72/J72*100</f>
        <v>100</v>
      </c>
      <c r="J73" s="52"/>
      <c r="K73" s="22" t="s">
        <v>31</v>
      </c>
      <c r="L73" s="51">
        <f>K72/M72*100</f>
        <v>94.444444444444443</v>
      </c>
      <c r="M73" s="52"/>
      <c r="N73" s="22" t="s">
        <v>31</v>
      </c>
      <c r="O73" s="51">
        <f>N72/P72*100</f>
        <v>90.909090909090907</v>
      </c>
      <c r="P73" s="52"/>
      <c r="Q73" s="22" t="s">
        <v>31</v>
      </c>
      <c r="R73" s="51">
        <f>Q72/S72*100</f>
        <v>91.269841269841265</v>
      </c>
      <c r="S73" s="52"/>
    </row>
    <row r="74" spans="1:19" ht="24.95" customHeight="1" x14ac:dyDescent="0.2">
      <c r="A74" s="50" t="s">
        <v>74</v>
      </c>
      <c r="B74" s="26">
        <v>16</v>
      </c>
      <c r="C74" s="18" t="s">
        <v>30</v>
      </c>
      <c r="D74" s="21">
        <v>16</v>
      </c>
      <c r="E74" s="26">
        <v>16</v>
      </c>
      <c r="F74" s="18" t="s">
        <v>30</v>
      </c>
      <c r="G74" s="21">
        <v>17</v>
      </c>
      <c r="H74" s="26">
        <v>11</v>
      </c>
      <c r="I74" s="18" t="s">
        <v>30</v>
      </c>
      <c r="J74" s="21">
        <v>12</v>
      </c>
      <c r="K74" s="26">
        <v>10</v>
      </c>
      <c r="L74" s="18" t="s">
        <v>30</v>
      </c>
      <c r="M74" s="21">
        <v>10</v>
      </c>
      <c r="N74" s="26">
        <v>11</v>
      </c>
      <c r="O74" s="18" t="s">
        <v>30</v>
      </c>
      <c r="P74" s="21">
        <v>11</v>
      </c>
      <c r="Q74" s="20">
        <f>B74+E74+H74+K74+N74</f>
        <v>64</v>
      </c>
      <c r="R74" s="18" t="s">
        <v>30</v>
      </c>
      <c r="S74" s="21">
        <f>D74+G74+J74+M74+P74</f>
        <v>66</v>
      </c>
    </row>
    <row r="75" spans="1:19" ht="24.95" customHeight="1" x14ac:dyDescent="0.2">
      <c r="A75" s="50"/>
      <c r="B75" s="22" t="s">
        <v>31</v>
      </c>
      <c r="C75" s="51">
        <f>B74/D74*100</f>
        <v>100</v>
      </c>
      <c r="D75" s="52"/>
      <c r="E75" s="22" t="s">
        <v>31</v>
      </c>
      <c r="F75" s="51">
        <f>E74/G74*100</f>
        <v>94.117647058823522</v>
      </c>
      <c r="G75" s="52"/>
      <c r="H75" s="22" t="s">
        <v>31</v>
      </c>
      <c r="I75" s="51">
        <f>H74/J74*100</f>
        <v>91.666666666666657</v>
      </c>
      <c r="J75" s="52"/>
      <c r="K75" s="22" t="s">
        <v>31</v>
      </c>
      <c r="L75" s="51">
        <f>K74/M74*100</f>
        <v>100</v>
      </c>
      <c r="M75" s="52"/>
      <c r="N75" s="22" t="s">
        <v>31</v>
      </c>
      <c r="O75" s="51">
        <f>N74/P74*100</f>
        <v>100</v>
      </c>
      <c r="P75" s="52"/>
      <c r="Q75" s="22" t="s">
        <v>31</v>
      </c>
      <c r="R75" s="51">
        <f>Q74/S74*100</f>
        <v>96.969696969696969</v>
      </c>
      <c r="S75" s="52"/>
    </row>
    <row r="76" spans="1:19" ht="24.95" customHeight="1" x14ac:dyDescent="0.2">
      <c r="A76" s="50" t="s">
        <v>75</v>
      </c>
      <c r="B76" s="26">
        <v>17</v>
      </c>
      <c r="C76" s="18" t="s">
        <v>30</v>
      </c>
      <c r="D76" s="21">
        <v>17</v>
      </c>
      <c r="E76" s="26">
        <v>18</v>
      </c>
      <c r="F76" s="18" t="s">
        <v>30</v>
      </c>
      <c r="G76" s="21">
        <v>19</v>
      </c>
      <c r="H76" s="26">
        <v>13</v>
      </c>
      <c r="I76" s="18" t="s">
        <v>30</v>
      </c>
      <c r="J76" s="21">
        <v>13</v>
      </c>
      <c r="K76" s="26">
        <v>11</v>
      </c>
      <c r="L76" s="18" t="s">
        <v>30</v>
      </c>
      <c r="M76" s="21">
        <v>12</v>
      </c>
      <c r="N76" s="26">
        <v>13</v>
      </c>
      <c r="O76" s="18" t="s">
        <v>30</v>
      </c>
      <c r="P76" s="21">
        <v>13</v>
      </c>
      <c r="Q76" s="20">
        <f>B76+E76+H76+K76+N76</f>
        <v>72</v>
      </c>
      <c r="R76" s="18" t="s">
        <v>30</v>
      </c>
      <c r="S76" s="21">
        <f>D76+G76+J76+M76+P76</f>
        <v>74</v>
      </c>
    </row>
    <row r="77" spans="1:19" ht="24.95" customHeight="1" x14ac:dyDescent="0.2">
      <c r="A77" s="50"/>
      <c r="B77" s="22" t="s">
        <v>31</v>
      </c>
      <c r="C77" s="51">
        <f>B76/D76*100</f>
        <v>100</v>
      </c>
      <c r="D77" s="52"/>
      <c r="E77" s="22" t="s">
        <v>31</v>
      </c>
      <c r="F77" s="51">
        <f>E76/G76*100</f>
        <v>94.73684210526315</v>
      </c>
      <c r="G77" s="52"/>
      <c r="H77" s="22" t="s">
        <v>31</v>
      </c>
      <c r="I77" s="51">
        <f>H76/J76*100</f>
        <v>100</v>
      </c>
      <c r="J77" s="52"/>
      <c r="K77" s="22" t="s">
        <v>31</v>
      </c>
      <c r="L77" s="51">
        <f>K76/M76*100</f>
        <v>91.666666666666657</v>
      </c>
      <c r="M77" s="52"/>
      <c r="N77" s="22" t="s">
        <v>31</v>
      </c>
      <c r="O77" s="51">
        <f>N76/P76*100</f>
        <v>100</v>
      </c>
      <c r="P77" s="52"/>
      <c r="Q77" s="22" t="s">
        <v>31</v>
      </c>
      <c r="R77" s="51">
        <f>Q76/S76*100</f>
        <v>97.297297297297305</v>
      </c>
      <c r="S77" s="52"/>
    </row>
    <row r="78" spans="1:19" ht="24.95" customHeight="1" x14ac:dyDescent="0.2">
      <c r="A78" s="50" t="s">
        <v>76</v>
      </c>
      <c r="B78" s="26">
        <v>0</v>
      </c>
      <c r="C78" s="18" t="s">
        <v>30</v>
      </c>
      <c r="D78" s="21">
        <v>15</v>
      </c>
      <c r="E78" s="26">
        <v>0</v>
      </c>
      <c r="F78" s="18" t="s">
        <v>30</v>
      </c>
      <c r="G78" s="21">
        <v>18</v>
      </c>
      <c r="H78" s="26">
        <v>0</v>
      </c>
      <c r="I78" s="18" t="s">
        <v>30</v>
      </c>
      <c r="J78" s="21">
        <v>12</v>
      </c>
      <c r="K78" s="26">
        <v>0</v>
      </c>
      <c r="L78" s="18" t="s">
        <v>30</v>
      </c>
      <c r="M78" s="21">
        <v>11</v>
      </c>
      <c r="N78" s="26">
        <v>0</v>
      </c>
      <c r="O78" s="18" t="s">
        <v>30</v>
      </c>
      <c r="P78" s="21">
        <v>11</v>
      </c>
      <c r="Q78" s="20">
        <f>B78+E78+H78+K78+N78</f>
        <v>0</v>
      </c>
      <c r="R78" s="18" t="s">
        <v>30</v>
      </c>
      <c r="S78" s="21">
        <f>D78+G78+J78+M78+P78</f>
        <v>67</v>
      </c>
    </row>
    <row r="79" spans="1:19" ht="24.95" customHeight="1" x14ac:dyDescent="0.2">
      <c r="A79" s="50"/>
      <c r="B79" s="22" t="s">
        <v>31</v>
      </c>
      <c r="C79" s="51">
        <f>B78/D78*100</f>
        <v>0</v>
      </c>
      <c r="D79" s="52"/>
      <c r="E79" s="22" t="s">
        <v>31</v>
      </c>
      <c r="F79" s="51">
        <f>E78/G78*100</f>
        <v>0</v>
      </c>
      <c r="G79" s="52"/>
      <c r="H79" s="22" t="s">
        <v>31</v>
      </c>
      <c r="I79" s="51">
        <f>H78/J78*100</f>
        <v>0</v>
      </c>
      <c r="J79" s="52"/>
      <c r="K79" s="22" t="s">
        <v>31</v>
      </c>
      <c r="L79" s="51">
        <f>K78/M78*100</f>
        <v>0</v>
      </c>
      <c r="M79" s="52"/>
      <c r="N79" s="22" t="s">
        <v>31</v>
      </c>
      <c r="O79" s="51">
        <f>N78/P78*100</f>
        <v>0</v>
      </c>
      <c r="P79" s="52"/>
      <c r="Q79" s="22" t="s">
        <v>31</v>
      </c>
      <c r="R79" s="51">
        <f>Q78/S78*100</f>
        <v>0</v>
      </c>
      <c r="S79" s="52"/>
    </row>
    <row r="80" spans="1:19" ht="24.95" customHeight="1" x14ac:dyDescent="0.2">
      <c r="A80" s="81" t="s">
        <v>5</v>
      </c>
      <c r="B80" s="37">
        <f>B82+B84+B86+B88+B92+B94+B98+B100+B90+B96</f>
        <v>100</v>
      </c>
      <c r="C80" s="36" t="s">
        <v>30</v>
      </c>
      <c r="D80" s="37">
        <f>D82+D84+D86+D88+D92+D94+D98+D100+D90+D96</f>
        <v>100</v>
      </c>
      <c r="E80" s="37">
        <f>E82+E84+E86+E88+E92+E94+E98+E100+E90+E96</f>
        <v>100</v>
      </c>
      <c r="F80" s="36" t="s">
        <v>30</v>
      </c>
      <c r="G80" s="37">
        <f>G82+G84+G86+G88+G92+G94+G98+G100+G90+G96</f>
        <v>100</v>
      </c>
      <c r="H80" s="37">
        <f>H82+H84+H86+H88+H92+H94+H98+H100+H90+H96</f>
        <v>82</v>
      </c>
      <c r="I80" s="36" t="s">
        <v>30</v>
      </c>
      <c r="J80" s="37">
        <f>J82+J84+J86+J88+J92+J94+J98+J100+J90+J96</f>
        <v>90</v>
      </c>
      <c r="K80" s="37">
        <f>K82+K84+K86+K88+K92+K94+K98+K100+K90+K96</f>
        <v>50</v>
      </c>
      <c r="L80" s="36" t="s">
        <v>30</v>
      </c>
      <c r="M80" s="37">
        <f>M82+M84+M86+M88+M92+M94+M98+M100+M90+M96</f>
        <v>50</v>
      </c>
      <c r="N80" s="37">
        <f>N82+N84+N86+N88+N92+N94+N98+N100+N90+N96</f>
        <v>60</v>
      </c>
      <c r="O80" s="36" t="s">
        <v>30</v>
      </c>
      <c r="P80" s="37">
        <f>P82+P84+P86+P88+P92+P94+P98+P100+P90+P96</f>
        <v>60</v>
      </c>
      <c r="Q80" s="37">
        <f>Q82+Q84+Q86+Q88+Q92+Q94+Q98+Q100+Q90+Q96</f>
        <v>392</v>
      </c>
      <c r="R80" s="36" t="s">
        <v>30</v>
      </c>
      <c r="S80" s="37">
        <f>S82+S84+S86+S88+S92+S94+S98+S100+S90+S96</f>
        <v>400</v>
      </c>
    </row>
    <row r="81" spans="1:19" ht="24.95" customHeight="1" x14ac:dyDescent="0.2">
      <c r="A81" s="81"/>
      <c r="B81" s="38" t="s">
        <v>31</v>
      </c>
      <c r="C81" s="82">
        <f>B80/D80*100</f>
        <v>100</v>
      </c>
      <c r="D81" s="83"/>
      <c r="E81" s="38" t="s">
        <v>31</v>
      </c>
      <c r="F81" s="82">
        <f>E80/G80*100</f>
        <v>100</v>
      </c>
      <c r="G81" s="83"/>
      <c r="H81" s="38" t="s">
        <v>31</v>
      </c>
      <c r="I81" s="82">
        <f>H80/J80*100</f>
        <v>91.111111111111114</v>
      </c>
      <c r="J81" s="83"/>
      <c r="K81" s="38" t="s">
        <v>31</v>
      </c>
      <c r="L81" s="82">
        <f>K80/M80*100</f>
        <v>100</v>
      </c>
      <c r="M81" s="83"/>
      <c r="N81" s="38" t="s">
        <v>31</v>
      </c>
      <c r="O81" s="82">
        <f>N80/P80*100</f>
        <v>100</v>
      </c>
      <c r="P81" s="83"/>
      <c r="Q81" s="38" t="s">
        <v>31</v>
      </c>
      <c r="R81" s="82">
        <f>Q80/S80*100</f>
        <v>98</v>
      </c>
      <c r="S81" s="83"/>
    </row>
    <row r="82" spans="1:19" ht="24.95" customHeight="1" x14ac:dyDescent="0.2">
      <c r="A82" s="50" t="s">
        <v>77</v>
      </c>
      <c r="B82" s="26">
        <v>10</v>
      </c>
      <c r="C82" s="18" t="s">
        <v>30</v>
      </c>
      <c r="D82" s="21">
        <v>10</v>
      </c>
      <c r="E82" s="26">
        <v>10</v>
      </c>
      <c r="F82" s="18" t="s">
        <v>30</v>
      </c>
      <c r="G82" s="21">
        <v>10</v>
      </c>
      <c r="H82" s="26">
        <v>8</v>
      </c>
      <c r="I82" s="18" t="s">
        <v>30</v>
      </c>
      <c r="J82" s="21">
        <v>9</v>
      </c>
      <c r="K82" s="26">
        <v>5</v>
      </c>
      <c r="L82" s="18" t="s">
        <v>30</v>
      </c>
      <c r="M82" s="21">
        <v>5</v>
      </c>
      <c r="N82" s="26">
        <v>6</v>
      </c>
      <c r="O82" s="18" t="s">
        <v>30</v>
      </c>
      <c r="P82" s="21">
        <v>6</v>
      </c>
      <c r="Q82" s="20">
        <f>B82+E82+H82+K82+N82</f>
        <v>39</v>
      </c>
      <c r="R82" s="18" t="s">
        <v>30</v>
      </c>
      <c r="S82" s="21">
        <f>D82+G82+J82+M82+P82</f>
        <v>40</v>
      </c>
    </row>
    <row r="83" spans="1:19" ht="24.95" customHeight="1" x14ac:dyDescent="0.2">
      <c r="A83" s="50"/>
      <c r="B83" s="22" t="s">
        <v>31</v>
      </c>
      <c r="C83" s="51">
        <f>B82/D82*100</f>
        <v>100</v>
      </c>
      <c r="D83" s="52"/>
      <c r="E83" s="22" t="s">
        <v>31</v>
      </c>
      <c r="F83" s="51">
        <f>E82/G82*100</f>
        <v>100</v>
      </c>
      <c r="G83" s="52"/>
      <c r="H83" s="22" t="s">
        <v>31</v>
      </c>
      <c r="I83" s="51">
        <f>H82/J82*100</f>
        <v>88.888888888888886</v>
      </c>
      <c r="J83" s="52"/>
      <c r="K83" s="22" t="s">
        <v>31</v>
      </c>
      <c r="L83" s="51">
        <f>K82/M82*100</f>
        <v>100</v>
      </c>
      <c r="M83" s="52"/>
      <c r="N83" s="22" t="s">
        <v>31</v>
      </c>
      <c r="O83" s="51">
        <f>N82/P82*100</f>
        <v>100</v>
      </c>
      <c r="P83" s="52"/>
      <c r="Q83" s="22" t="s">
        <v>31</v>
      </c>
      <c r="R83" s="51">
        <f>Q82/S82*100</f>
        <v>97.5</v>
      </c>
      <c r="S83" s="52"/>
    </row>
    <row r="84" spans="1:19" ht="24.95" customHeight="1" x14ac:dyDescent="0.2">
      <c r="A84" s="50" t="s">
        <v>78</v>
      </c>
      <c r="B84" s="26">
        <v>10</v>
      </c>
      <c r="C84" s="18" t="s">
        <v>30</v>
      </c>
      <c r="D84" s="21">
        <v>10</v>
      </c>
      <c r="E84" s="26">
        <v>10</v>
      </c>
      <c r="F84" s="18" t="s">
        <v>30</v>
      </c>
      <c r="G84" s="21">
        <v>10</v>
      </c>
      <c r="H84" s="26">
        <v>8</v>
      </c>
      <c r="I84" s="18" t="s">
        <v>30</v>
      </c>
      <c r="J84" s="21">
        <v>9</v>
      </c>
      <c r="K84" s="26">
        <v>5</v>
      </c>
      <c r="L84" s="18" t="s">
        <v>30</v>
      </c>
      <c r="M84" s="21">
        <v>5</v>
      </c>
      <c r="N84" s="26">
        <v>6</v>
      </c>
      <c r="O84" s="18" t="s">
        <v>30</v>
      </c>
      <c r="P84" s="21">
        <v>6</v>
      </c>
      <c r="Q84" s="20">
        <f>B84+E84+H84+K84+N84</f>
        <v>39</v>
      </c>
      <c r="R84" s="18" t="s">
        <v>30</v>
      </c>
      <c r="S84" s="21">
        <f>D84+G84+J84+M84+P84</f>
        <v>40</v>
      </c>
    </row>
    <row r="85" spans="1:19" ht="24.95" customHeight="1" x14ac:dyDescent="0.2">
      <c r="A85" s="50"/>
      <c r="B85" s="22" t="s">
        <v>31</v>
      </c>
      <c r="C85" s="51">
        <f>B84/D84*100</f>
        <v>100</v>
      </c>
      <c r="D85" s="52"/>
      <c r="E85" s="22" t="s">
        <v>31</v>
      </c>
      <c r="F85" s="51">
        <f>E84/G84*100</f>
        <v>100</v>
      </c>
      <c r="G85" s="52"/>
      <c r="H85" s="22" t="s">
        <v>31</v>
      </c>
      <c r="I85" s="51">
        <f>H84/J84*100</f>
        <v>88.888888888888886</v>
      </c>
      <c r="J85" s="52"/>
      <c r="K85" s="22" t="s">
        <v>31</v>
      </c>
      <c r="L85" s="51">
        <f>K84/M84*100</f>
        <v>100</v>
      </c>
      <c r="M85" s="52"/>
      <c r="N85" s="22" t="s">
        <v>31</v>
      </c>
      <c r="O85" s="51">
        <f>N84/P84*100</f>
        <v>100</v>
      </c>
      <c r="P85" s="52"/>
      <c r="Q85" s="22" t="s">
        <v>31</v>
      </c>
      <c r="R85" s="51">
        <f>Q84/S84*100</f>
        <v>97.5</v>
      </c>
      <c r="S85" s="52"/>
    </row>
    <row r="86" spans="1:19" ht="24.95" customHeight="1" x14ac:dyDescent="0.2">
      <c r="A86" s="50" t="s">
        <v>79</v>
      </c>
      <c r="B86" s="26">
        <v>10</v>
      </c>
      <c r="C86" s="18" t="s">
        <v>30</v>
      </c>
      <c r="D86" s="21">
        <v>10</v>
      </c>
      <c r="E86" s="26">
        <v>10</v>
      </c>
      <c r="F86" s="18" t="s">
        <v>30</v>
      </c>
      <c r="G86" s="21">
        <v>10</v>
      </c>
      <c r="H86" s="26">
        <v>8</v>
      </c>
      <c r="I86" s="18" t="s">
        <v>30</v>
      </c>
      <c r="J86" s="21">
        <v>9</v>
      </c>
      <c r="K86" s="26">
        <v>5</v>
      </c>
      <c r="L86" s="18" t="s">
        <v>30</v>
      </c>
      <c r="M86" s="21">
        <v>5</v>
      </c>
      <c r="N86" s="26">
        <v>6</v>
      </c>
      <c r="O86" s="18" t="s">
        <v>30</v>
      </c>
      <c r="P86" s="21">
        <v>6</v>
      </c>
      <c r="Q86" s="20">
        <f>B86+E86+H86+K86+N86</f>
        <v>39</v>
      </c>
      <c r="R86" s="18" t="s">
        <v>30</v>
      </c>
      <c r="S86" s="21">
        <f>D86+G86+J86+M86+P86</f>
        <v>40</v>
      </c>
    </row>
    <row r="87" spans="1:19" ht="24.95" customHeight="1" x14ac:dyDescent="0.2">
      <c r="A87" s="50"/>
      <c r="B87" s="22" t="s">
        <v>31</v>
      </c>
      <c r="C87" s="51">
        <f>B86/D86*100</f>
        <v>100</v>
      </c>
      <c r="D87" s="52"/>
      <c r="E87" s="22" t="s">
        <v>31</v>
      </c>
      <c r="F87" s="51">
        <f>E86/G86*100</f>
        <v>100</v>
      </c>
      <c r="G87" s="52"/>
      <c r="H87" s="22" t="s">
        <v>31</v>
      </c>
      <c r="I87" s="51">
        <f>H86/J86*100</f>
        <v>88.888888888888886</v>
      </c>
      <c r="J87" s="52"/>
      <c r="K87" s="22" t="s">
        <v>31</v>
      </c>
      <c r="L87" s="51">
        <f>K86/M86*100</f>
        <v>100</v>
      </c>
      <c r="M87" s="52"/>
      <c r="N87" s="22" t="s">
        <v>31</v>
      </c>
      <c r="O87" s="51">
        <f>N86/P86*100</f>
        <v>100</v>
      </c>
      <c r="P87" s="52"/>
      <c r="Q87" s="22" t="s">
        <v>31</v>
      </c>
      <c r="R87" s="51">
        <f>Q86/S86*100</f>
        <v>97.5</v>
      </c>
      <c r="S87" s="52"/>
    </row>
    <row r="88" spans="1:19" ht="24.95" customHeight="1" x14ac:dyDescent="0.2">
      <c r="A88" s="50" t="s">
        <v>80</v>
      </c>
      <c r="B88" s="26">
        <v>10</v>
      </c>
      <c r="C88" s="18" t="s">
        <v>30</v>
      </c>
      <c r="D88" s="21">
        <v>10</v>
      </c>
      <c r="E88" s="26">
        <v>10</v>
      </c>
      <c r="F88" s="18" t="s">
        <v>30</v>
      </c>
      <c r="G88" s="21">
        <v>10</v>
      </c>
      <c r="H88" s="26">
        <v>9</v>
      </c>
      <c r="I88" s="18" t="s">
        <v>30</v>
      </c>
      <c r="J88" s="21">
        <v>9</v>
      </c>
      <c r="K88" s="26">
        <v>5</v>
      </c>
      <c r="L88" s="18" t="s">
        <v>30</v>
      </c>
      <c r="M88" s="21">
        <v>5</v>
      </c>
      <c r="N88" s="26">
        <v>6</v>
      </c>
      <c r="O88" s="18" t="s">
        <v>30</v>
      </c>
      <c r="P88" s="21">
        <v>6</v>
      </c>
      <c r="Q88" s="20">
        <f>B88+E88+H88+K88+N88</f>
        <v>40</v>
      </c>
      <c r="R88" s="18" t="s">
        <v>30</v>
      </c>
      <c r="S88" s="21">
        <f>D88+G88+J88+M88+P88</f>
        <v>40</v>
      </c>
    </row>
    <row r="89" spans="1:19" ht="24.95" customHeight="1" x14ac:dyDescent="0.2">
      <c r="A89" s="50"/>
      <c r="B89" s="22" t="s">
        <v>31</v>
      </c>
      <c r="C89" s="51">
        <f>B88/D88*100</f>
        <v>100</v>
      </c>
      <c r="D89" s="52"/>
      <c r="E89" s="22" t="s">
        <v>31</v>
      </c>
      <c r="F89" s="51">
        <f>E88/G88*100</f>
        <v>100</v>
      </c>
      <c r="G89" s="52"/>
      <c r="H89" s="22" t="s">
        <v>31</v>
      </c>
      <c r="I89" s="51">
        <f>H88/J88*100</f>
        <v>100</v>
      </c>
      <c r="J89" s="52"/>
      <c r="K89" s="22" t="s">
        <v>31</v>
      </c>
      <c r="L89" s="51">
        <f>K88/M88*100</f>
        <v>100</v>
      </c>
      <c r="M89" s="52"/>
      <c r="N89" s="22" t="s">
        <v>31</v>
      </c>
      <c r="O89" s="51">
        <f>N88/P88*100</f>
        <v>100</v>
      </c>
      <c r="P89" s="52"/>
      <c r="Q89" s="22" t="s">
        <v>31</v>
      </c>
      <c r="R89" s="51">
        <f>Q88/S88*100</f>
        <v>100</v>
      </c>
      <c r="S89" s="52"/>
    </row>
    <row r="90" spans="1:19" ht="24.95" customHeight="1" x14ac:dyDescent="0.2">
      <c r="A90" s="50" t="s">
        <v>90</v>
      </c>
      <c r="B90" s="26">
        <v>10</v>
      </c>
      <c r="C90" s="18" t="s">
        <v>30</v>
      </c>
      <c r="D90" s="21">
        <v>10</v>
      </c>
      <c r="E90" s="26">
        <v>10</v>
      </c>
      <c r="F90" s="18" t="s">
        <v>30</v>
      </c>
      <c r="G90" s="21">
        <v>10</v>
      </c>
      <c r="H90" s="26">
        <v>8</v>
      </c>
      <c r="I90" s="18" t="s">
        <v>30</v>
      </c>
      <c r="J90" s="21">
        <v>9</v>
      </c>
      <c r="K90" s="26">
        <v>5</v>
      </c>
      <c r="L90" s="18" t="s">
        <v>30</v>
      </c>
      <c r="M90" s="21">
        <v>5</v>
      </c>
      <c r="N90" s="26">
        <v>6</v>
      </c>
      <c r="O90" s="18" t="s">
        <v>30</v>
      </c>
      <c r="P90" s="21">
        <v>6</v>
      </c>
      <c r="Q90" s="20">
        <f>B90+E90+H90+K90+N90</f>
        <v>39</v>
      </c>
      <c r="R90" s="18" t="s">
        <v>30</v>
      </c>
      <c r="S90" s="21">
        <f>D90+G90+J90+M90+P90</f>
        <v>40</v>
      </c>
    </row>
    <row r="91" spans="1:19" ht="24.95" customHeight="1" x14ac:dyDescent="0.2">
      <c r="A91" s="50"/>
      <c r="B91" s="22" t="s">
        <v>31</v>
      </c>
      <c r="C91" s="51">
        <f>B90/D90*100</f>
        <v>100</v>
      </c>
      <c r="D91" s="52"/>
      <c r="E91" s="22" t="s">
        <v>31</v>
      </c>
      <c r="F91" s="51">
        <f>E90/G90*100</f>
        <v>100</v>
      </c>
      <c r="G91" s="52"/>
      <c r="H91" s="22" t="s">
        <v>31</v>
      </c>
      <c r="I91" s="51">
        <f>H90/J90*100</f>
        <v>88.888888888888886</v>
      </c>
      <c r="J91" s="52"/>
      <c r="K91" s="22" t="s">
        <v>31</v>
      </c>
      <c r="L91" s="51">
        <f>K90/M90*100</f>
        <v>100</v>
      </c>
      <c r="M91" s="52"/>
      <c r="N91" s="22" t="s">
        <v>31</v>
      </c>
      <c r="O91" s="51">
        <f>N90/P90*100</f>
        <v>100</v>
      </c>
      <c r="P91" s="52"/>
      <c r="Q91" s="22" t="s">
        <v>31</v>
      </c>
      <c r="R91" s="51">
        <f>Q90/S90*100</f>
        <v>97.5</v>
      </c>
      <c r="S91" s="52"/>
    </row>
    <row r="92" spans="1:19" ht="24.95" customHeight="1" x14ac:dyDescent="0.2">
      <c r="A92" s="50" t="s">
        <v>81</v>
      </c>
      <c r="B92" s="26">
        <v>10</v>
      </c>
      <c r="C92" s="18" t="s">
        <v>30</v>
      </c>
      <c r="D92" s="21">
        <v>10</v>
      </c>
      <c r="E92" s="26">
        <v>10</v>
      </c>
      <c r="F92" s="18" t="s">
        <v>30</v>
      </c>
      <c r="G92" s="21">
        <v>10</v>
      </c>
      <c r="H92" s="26">
        <v>9</v>
      </c>
      <c r="I92" s="18" t="s">
        <v>30</v>
      </c>
      <c r="J92" s="21">
        <v>9</v>
      </c>
      <c r="K92" s="26">
        <v>5</v>
      </c>
      <c r="L92" s="18" t="s">
        <v>30</v>
      </c>
      <c r="M92" s="21">
        <v>5</v>
      </c>
      <c r="N92" s="26">
        <v>6</v>
      </c>
      <c r="O92" s="18" t="s">
        <v>30</v>
      </c>
      <c r="P92" s="21">
        <v>6</v>
      </c>
      <c r="Q92" s="20">
        <f>B92+E92+H92+K92+N92</f>
        <v>40</v>
      </c>
      <c r="R92" s="18" t="s">
        <v>30</v>
      </c>
      <c r="S92" s="21">
        <f>D92+G92+J92+M92+P92</f>
        <v>40</v>
      </c>
    </row>
    <row r="93" spans="1:19" ht="24.95" customHeight="1" x14ac:dyDescent="0.2">
      <c r="A93" s="50"/>
      <c r="B93" s="22" t="s">
        <v>31</v>
      </c>
      <c r="C93" s="51">
        <f>B92/D92*100</f>
        <v>100</v>
      </c>
      <c r="D93" s="52"/>
      <c r="E93" s="22" t="s">
        <v>31</v>
      </c>
      <c r="F93" s="51">
        <f>E92/G92*100</f>
        <v>100</v>
      </c>
      <c r="G93" s="52"/>
      <c r="H93" s="22" t="s">
        <v>31</v>
      </c>
      <c r="I93" s="51">
        <f>H92/J92*100</f>
        <v>100</v>
      </c>
      <c r="J93" s="52"/>
      <c r="K93" s="22" t="s">
        <v>31</v>
      </c>
      <c r="L93" s="51">
        <f>K92/M92*100</f>
        <v>100</v>
      </c>
      <c r="M93" s="52"/>
      <c r="N93" s="22" t="s">
        <v>31</v>
      </c>
      <c r="O93" s="51">
        <f>N92/P92*100</f>
        <v>100</v>
      </c>
      <c r="P93" s="52"/>
      <c r="Q93" s="22" t="s">
        <v>31</v>
      </c>
      <c r="R93" s="51">
        <f>Q92/S92*100</f>
        <v>100</v>
      </c>
      <c r="S93" s="52"/>
    </row>
    <row r="94" spans="1:19" ht="24.95" customHeight="1" x14ac:dyDescent="0.2">
      <c r="A94" s="50" t="s">
        <v>82</v>
      </c>
      <c r="B94" s="26">
        <v>10</v>
      </c>
      <c r="C94" s="18" t="s">
        <v>30</v>
      </c>
      <c r="D94" s="21">
        <v>10</v>
      </c>
      <c r="E94" s="26">
        <v>10</v>
      </c>
      <c r="F94" s="18" t="s">
        <v>30</v>
      </c>
      <c r="G94" s="21">
        <v>10</v>
      </c>
      <c r="H94" s="26">
        <v>8</v>
      </c>
      <c r="I94" s="18" t="s">
        <v>30</v>
      </c>
      <c r="J94" s="21">
        <v>9</v>
      </c>
      <c r="K94" s="26">
        <v>5</v>
      </c>
      <c r="L94" s="18" t="s">
        <v>30</v>
      </c>
      <c r="M94" s="21">
        <v>5</v>
      </c>
      <c r="N94" s="26">
        <v>6</v>
      </c>
      <c r="O94" s="18" t="s">
        <v>30</v>
      </c>
      <c r="P94" s="21">
        <v>6</v>
      </c>
      <c r="Q94" s="20">
        <f>B94+E94+H94+K94+N94</f>
        <v>39</v>
      </c>
      <c r="R94" s="18" t="s">
        <v>30</v>
      </c>
      <c r="S94" s="21">
        <f>D94+G94+J94+M94+P94</f>
        <v>40</v>
      </c>
    </row>
    <row r="95" spans="1:19" ht="24.95" customHeight="1" x14ac:dyDescent="0.2">
      <c r="A95" s="50"/>
      <c r="B95" s="22" t="s">
        <v>31</v>
      </c>
      <c r="C95" s="51">
        <f>B94/D94*100</f>
        <v>100</v>
      </c>
      <c r="D95" s="52"/>
      <c r="E95" s="22" t="s">
        <v>31</v>
      </c>
      <c r="F95" s="51">
        <f>E94/G94*100</f>
        <v>100</v>
      </c>
      <c r="G95" s="52"/>
      <c r="H95" s="22" t="s">
        <v>31</v>
      </c>
      <c r="I95" s="51">
        <f>H94/J94*100</f>
        <v>88.888888888888886</v>
      </c>
      <c r="J95" s="52"/>
      <c r="K95" s="22" t="s">
        <v>31</v>
      </c>
      <c r="L95" s="51">
        <f>K94/M94*100</f>
        <v>100</v>
      </c>
      <c r="M95" s="52"/>
      <c r="N95" s="22" t="s">
        <v>31</v>
      </c>
      <c r="O95" s="51">
        <f>N94/P94*100</f>
        <v>100</v>
      </c>
      <c r="P95" s="52"/>
      <c r="Q95" s="22" t="s">
        <v>31</v>
      </c>
      <c r="R95" s="51">
        <f>Q94/S94*100</f>
        <v>97.5</v>
      </c>
      <c r="S95" s="52"/>
    </row>
    <row r="96" spans="1:19" ht="24.95" customHeight="1" x14ac:dyDescent="0.2">
      <c r="A96" s="50" t="s">
        <v>91</v>
      </c>
      <c r="B96" s="26">
        <v>10</v>
      </c>
      <c r="C96" s="18" t="s">
        <v>30</v>
      </c>
      <c r="D96" s="21">
        <v>10</v>
      </c>
      <c r="E96" s="26">
        <v>10</v>
      </c>
      <c r="F96" s="18" t="s">
        <v>30</v>
      </c>
      <c r="G96" s="21">
        <v>10</v>
      </c>
      <c r="H96" s="26">
        <v>8</v>
      </c>
      <c r="I96" s="18" t="s">
        <v>30</v>
      </c>
      <c r="J96" s="21">
        <v>9</v>
      </c>
      <c r="K96" s="26">
        <v>5</v>
      </c>
      <c r="L96" s="18" t="s">
        <v>30</v>
      </c>
      <c r="M96" s="21">
        <v>5</v>
      </c>
      <c r="N96" s="26">
        <v>6</v>
      </c>
      <c r="O96" s="18" t="s">
        <v>30</v>
      </c>
      <c r="P96" s="21">
        <v>6</v>
      </c>
      <c r="Q96" s="20">
        <f>B96+E96+H96+K96+N96</f>
        <v>39</v>
      </c>
      <c r="R96" s="18" t="s">
        <v>30</v>
      </c>
      <c r="S96" s="21">
        <f>D96+G96+J96+M96+P96</f>
        <v>40</v>
      </c>
    </row>
    <row r="97" spans="1:19" ht="24.95" customHeight="1" x14ac:dyDescent="0.2">
      <c r="A97" s="50"/>
      <c r="B97" s="22" t="s">
        <v>31</v>
      </c>
      <c r="C97" s="51">
        <f>B96/D96*100</f>
        <v>100</v>
      </c>
      <c r="D97" s="52"/>
      <c r="E97" s="22" t="s">
        <v>31</v>
      </c>
      <c r="F97" s="51">
        <f>E96/G96*100</f>
        <v>100</v>
      </c>
      <c r="G97" s="52"/>
      <c r="H97" s="22" t="s">
        <v>31</v>
      </c>
      <c r="I97" s="51">
        <f>H96/J96*100</f>
        <v>88.888888888888886</v>
      </c>
      <c r="J97" s="52"/>
      <c r="K97" s="22" t="s">
        <v>31</v>
      </c>
      <c r="L97" s="51">
        <f>K96/M96*100</f>
        <v>100</v>
      </c>
      <c r="M97" s="52"/>
      <c r="N97" s="22" t="s">
        <v>31</v>
      </c>
      <c r="O97" s="51">
        <f>N96/P96*100</f>
        <v>100</v>
      </c>
      <c r="P97" s="52"/>
      <c r="Q97" s="22" t="s">
        <v>31</v>
      </c>
      <c r="R97" s="51">
        <f>Q96/S96*100</f>
        <v>97.5</v>
      </c>
      <c r="S97" s="52"/>
    </row>
    <row r="98" spans="1:19" ht="24.95" customHeight="1" x14ac:dyDescent="0.2">
      <c r="A98" s="50" t="s">
        <v>83</v>
      </c>
      <c r="B98" s="26">
        <v>10</v>
      </c>
      <c r="C98" s="18" t="s">
        <v>30</v>
      </c>
      <c r="D98" s="21">
        <v>10</v>
      </c>
      <c r="E98" s="26">
        <v>10</v>
      </c>
      <c r="F98" s="18" t="s">
        <v>30</v>
      </c>
      <c r="G98" s="21">
        <v>10</v>
      </c>
      <c r="H98" s="26">
        <v>8</v>
      </c>
      <c r="I98" s="18" t="s">
        <v>30</v>
      </c>
      <c r="J98" s="21">
        <v>9</v>
      </c>
      <c r="K98" s="26">
        <v>5</v>
      </c>
      <c r="L98" s="18" t="s">
        <v>30</v>
      </c>
      <c r="M98" s="21">
        <v>5</v>
      </c>
      <c r="N98" s="26">
        <v>6</v>
      </c>
      <c r="O98" s="18" t="s">
        <v>30</v>
      </c>
      <c r="P98" s="21">
        <v>6</v>
      </c>
      <c r="Q98" s="20">
        <f>B98+E98+H98+K98+N98</f>
        <v>39</v>
      </c>
      <c r="R98" s="18" t="s">
        <v>30</v>
      </c>
      <c r="S98" s="21">
        <f>D98+G98+J98+M98+P98</f>
        <v>40</v>
      </c>
    </row>
    <row r="99" spans="1:19" ht="24.95" customHeight="1" x14ac:dyDescent="0.2">
      <c r="A99" s="50"/>
      <c r="B99" s="22" t="s">
        <v>31</v>
      </c>
      <c r="C99" s="51">
        <f>B98/D98*100</f>
        <v>100</v>
      </c>
      <c r="D99" s="52"/>
      <c r="E99" s="22" t="s">
        <v>31</v>
      </c>
      <c r="F99" s="51">
        <f>E98/G98*100</f>
        <v>100</v>
      </c>
      <c r="G99" s="52"/>
      <c r="H99" s="22" t="s">
        <v>31</v>
      </c>
      <c r="I99" s="51">
        <f>H98/J98*100</f>
        <v>88.888888888888886</v>
      </c>
      <c r="J99" s="52"/>
      <c r="K99" s="22" t="s">
        <v>31</v>
      </c>
      <c r="L99" s="51">
        <f>K98/M98*100</f>
        <v>100</v>
      </c>
      <c r="M99" s="52"/>
      <c r="N99" s="22" t="s">
        <v>31</v>
      </c>
      <c r="O99" s="51">
        <f>N98/P98*100</f>
        <v>100</v>
      </c>
      <c r="P99" s="52"/>
      <c r="Q99" s="22" t="s">
        <v>31</v>
      </c>
      <c r="R99" s="51">
        <f>Q98/S98*100</f>
        <v>97.5</v>
      </c>
      <c r="S99" s="52"/>
    </row>
    <row r="100" spans="1:19" ht="24.95" customHeight="1" x14ac:dyDescent="0.2">
      <c r="A100" s="50" t="s">
        <v>84</v>
      </c>
      <c r="B100" s="26">
        <v>10</v>
      </c>
      <c r="C100" s="18" t="s">
        <v>30</v>
      </c>
      <c r="D100" s="21">
        <v>10</v>
      </c>
      <c r="E100" s="26">
        <v>10</v>
      </c>
      <c r="F100" s="18" t="s">
        <v>30</v>
      </c>
      <c r="G100" s="21">
        <v>10</v>
      </c>
      <c r="H100" s="26">
        <v>8</v>
      </c>
      <c r="I100" s="18" t="s">
        <v>30</v>
      </c>
      <c r="J100" s="21">
        <v>9</v>
      </c>
      <c r="K100" s="26">
        <v>5</v>
      </c>
      <c r="L100" s="18" t="s">
        <v>30</v>
      </c>
      <c r="M100" s="21">
        <v>5</v>
      </c>
      <c r="N100" s="26">
        <v>6</v>
      </c>
      <c r="O100" s="18" t="s">
        <v>30</v>
      </c>
      <c r="P100" s="21">
        <v>6</v>
      </c>
      <c r="Q100" s="20">
        <f>B100+E100+H100+K100+N100</f>
        <v>39</v>
      </c>
      <c r="R100" s="18" t="s">
        <v>30</v>
      </c>
      <c r="S100" s="21">
        <f>D100+G100+J100+M100+P100</f>
        <v>40</v>
      </c>
    </row>
    <row r="101" spans="1:19" ht="24.95" customHeight="1" x14ac:dyDescent="0.2">
      <c r="A101" s="50"/>
      <c r="B101" s="22" t="s">
        <v>31</v>
      </c>
      <c r="C101" s="51">
        <f>B100/D100*100</f>
        <v>100</v>
      </c>
      <c r="D101" s="52"/>
      <c r="E101" s="22" t="s">
        <v>31</v>
      </c>
      <c r="F101" s="51">
        <f>E100/G100*100</f>
        <v>100</v>
      </c>
      <c r="G101" s="52"/>
      <c r="H101" s="22" t="s">
        <v>31</v>
      </c>
      <c r="I101" s="51">
        <f>H100/J100*100</f>
        <v>88.888888888888886</v>
      </c>
      <c r="J101" s="52"/>
      <c r="K101" s="22" t="s">
        <v>31</v>
      </c>
      <c r="L101" s="51">
        <f>K100/M100*100</f>
        <v>100</v>
      </c>
      <c r="M101" s="52"/>
      <c r="N101" s="22" t="s">
        <v>31</v>
      </c>
      <c r="O101" s="51">
        <f>N100/P100*100</f>
        <v>100</v>
      </c>
      <c r="P101" s="52"/>
      <c r="Q101" s="22" t="s">
        <v>31</v>
      </c>
      <c r="R101" s="51">
        <f>Q100/S100*100</f>
        <v>97.5</v>
      </c>
      <c r="S101" s="52"/>
    </row>
    <row r="102" spans="1:19" ht="24.95" customHeight="1" x14ac:dyDescent="0.2">
      <c r="A102" s="76" t="s">
        <v>7</v>
      </c>
      <c r="B102" s="29">
        <f>B104</f>
        <v>7</v>
      </c>
      <c r="C102" s="28" t="s">
        <v>30</v>
      </c>
      <c r="D102" s="29">
        <f>D104</f>
        <v>11</v>
      </c>
      <c r="E102" s="29">
        <f>E104</f>
        <v>13</v>
      </c>
      <c r="F102" s="28" t="s">
        <v>30</v>
      </c>
      <c r="G102" s="29">
        <f>G104</f>
        <v>16</v>
      </c>
      <c r="H102" s="29">
        <f>H104</f>
        <v>10</v>
      </c>
      <c r="I102" s="28" t="s">
        <v>30</v>
      </c>
      <c r="J102" s="29">
        <f>J104</f>
        <v>11</v>
      </c>
      <c r="K102" s="29">
        <f>K104</f>
        <v>3</v>
      </c>
      <c r="L102" s="28" t="s">
        <v>30</v>
      </c>
      <c r="M102" s="29">
        <f>M104</f>
        <v>7</v>
      </c>
      <c r="N102" s="29">
        <f>N104</f>
        <v>6</v>
      </c>
      <c r="O102" s="28" t="s">
        <v>30</v>
      </c>
      <c r="P102" s="29">
        <f>P104</f>
        <v>7</v>
      </c>
      <c r="Q102" s="29">
        <f>Q104</f>
        <v>39</v>
      </c>
      <c r="R102" s="28" t="s">
        <v>30</v>
      </c>
      <c r="S102" s="29">
        <f>S104</f>
        <v>52</v>
      </c>
    </row>
    <row r="103" spans="1:19" ht="24.95" customHeight="1" x14ac:dyDescent="0.2">
      <c r="A103" s="76"/>
      <c r="B103" s="30" t="s">
        <v>31</v>
      </c>
      <c r="C103" s="74">
        <f>B102/D102*100</f>
        <v>63.636363636363633</v>
      </c>
      <c r="D103" s="75"/>
      <c r="E103" s="30" t="s">
        <v>31</v>
      </c>
      <c r="F103" s="74">
        <f>E102/G102*100</f>
        <v>81.25</v>
      </c>
      <c r="G103" s="75"/>
      <c r="H103" s="30" t="s">
        <v>31</v>
      </c>
      <c r="I103" s="74">
        <f>H102/J102*100</f>
        <v>90.909090909090907</v>
      </c>
      <c r="J103" s="75"/>
      <c r="K103" s="30" t="s">
        <v>31</v>
      </c>
      <c r="L103" s="74">
        <f>K102/M102*100</f>
        <v>42.857142857142854</v>
      </c>
      <c r="M103" s="75"/>
      <c r="N103" s="30" t="s">
        <v>31</v>
      </c>
      <c r="O103" s="74">
        <f>N102/P102*100</f>
        <v>85.714285714285708</v>
      </c>
      <c r="P103" s="75"/>
      <c r="Q103" s="30" t="s">
        <v>31</v>
      </c>
      <c r="R103" s="74">
        <f>Q102/S102*100</f>
        <v>75</v>
      </c>
      <c r="S103" s="75"/>
    </row>
    <row r="104" spans="1:19" ht="24.95" customHeight="1" x14ac:dyDescent="0.2">
      <c r="A104" s="50" t="s">
        <v>85</v>
      </c>
      <c r="B104" s="26">
        <v>7</v>
      </c>
      <c r="C104" s="18" t="s">
        <v>30</v>
      </c>
      <c r="D104" s="21">
        <v>11</v>
      </c>
      <c r="E104" s="26">
        <v>13</v>
      </c>
      <c r="F104" s="18" t="s">
        <v>30</v>
      </c>
      <c r="G104" s="21">
        <v>16</v>
      </c>
      <c r="H104" s="26">
        <v>10</v>
      </c>
      <c r="I104" s="18" t="s">
        <v>30</v>
      </c>
      <c r="J104" s="21">
        <v>11</v>
      </c>
      <c r="K104" s="26">
        <v>3</v>
      </c>
      <c r="L104" s="18" t="s">
        <v>30</v>
      </c>
      <c r="M104" s="21">
        <v>7</v>
      </c>
      <c r="N104" s="26">
        <v>6</v>
      </c>
      <c r="O104" s="18" t="s">
        <v>30</v>
      </c>
      <c r="P104" s="21">
        <v>7</v>
      </c>
      <c r="Q104" s="20">
        <f>B104+E104+H104+K104+N104</f>
        <v>39</v>
      </c>
      <c r="R104" s="18" t="s">
        <v>30</v>
      </c>
      <c r="S104" s="21">
        <f>D104+G104+J104+M104+P104</f>
        <v>52</v>
      </c>
    </row>
    <row r="105" spans="1:19" ht="24.95" customHeight="1" x14ac:dyDescent="0.2">
      <c r="A105" s="50"/>
      <c r="B105" s="22" t="s">
        <v>31</v>
      </c>
      <c r="C105" s="51">
        <f>B104/D104*100</f>
        <v>63.636363636363633</v>
      </c>
      <c r="D105" s="52"/>
      <c r="E105" s="22" t="s">
        <v>31</v>
      </c>
      <c r="F105" s="51">
        <f>E104/G104*100</f>
        <v>81.25</v>
      </c>
      <c r="G105" s="52"/>
      <c r="H105" s="22" t="s">
        <v>31</v>
      </c>
      <c r="I105" s="51">
        <f>H104/J104*100</f>
        <v>90.909090909090907</v>
      </c>
      <c r="J105" s="52"/>
      <c r="K105" s="22" t="s">
        <v>31</v>
      </c>
      <c r="L105" s="51">
        <f>K104/M104*100</f>
        <v>42.857142857142854</v>
      </c>
      <c r="M105" s="52"/>
      <c r="N105" s="22" t="s">
        <v>31</v>
      </c>
      <c r="O105" s="51">
        <f>N104/P104*100</f>
        <v>85.714285714285708</v>
      </c>
      <c r="P105" s="52"/>
      <c r="Q105" s="22" t="s">
        <v>31</v>
      </c>
      <c r="R105" s="51">
        <f>Q104/S104*100</f>
        <v>75</v>
      </c>
      <c r="S105" s="52"/>
    </row>
    <row r="106" spans="1:19" ht="24.95" customHeight="1" x14ac:dyDescent="0.2">
      <c r="A106" s="110" t="s">
        <v>9</v>
      </c>
      <c r="B106" s="29">
        <f>B108</f>
        <v>11</v>
      </c>
      <c r="C106" s="28" t="s">
        <v>30</v>
      </c>
      <c r="D106" s="29">
        <v>3</v>
      </c>
      <c r="E106" s="29">
        <f>E108</f>
        <v>14</v>
      </c>
      <c r="F106" s="28" t="s">
        <v>30</v>
      </c>
      <c r="G106" s="29">
        <f>G108</f>
        <v>14</v>
      </c>
      <c r="H106" s="29">
        <f>H108</f>
        <v>11</v>
      </c>
      <c r="I106" s="28" t="s">
        <v>30</v>
      </c>
      <c r="J106" s="29">
        <f>J108</f>
        <v>11</v>
      </c>
      <c r="K106" s="29">
        <f>K108</f>
        <v>6</v>
      </c>
      <c r="L106" s="28" t="s">
        <v>30</v>
      </c>
      <c r="M106" s="29">
        <f>M108</f>
        <v>7</v>
      </c>
      <c r="N106" s="29">
        <f>N108</f>
        <v>8</v>
      </c>
      <c r="O106" s="28" t="s">
        <v>30</v>
      </c>
      <c r="P106" s="29">
        <f>P108</f>
        <v>8</v>
      </c>
      <c r="Q106" s="29">
        <f>Q108</f>
        <v>50</v>
      </c>
      <c r="R106" s="28" t="s">
        <v>30</v>
      </c>
      <c r="S106" s="29">
        <f>S108</f>
        <v>52</v>
      </c>
    </row>
    <row r="107" spans="1:19" ht="24.95" customHeight="1" x14ac:dyDescent="0.2">
      <c r="A107" s="111"/>
      <c r="B107" s="30" t="s">
        <v>31</v>
      </c>
      <c r="C107" s="74">
        <f>B106/D106*100</f>
        <v>366.66666666666663</v>
      </c>
      <c r="D107" s="75"/>
      <c r="E107" s="30" t="s">
        <v>31</v>
      </c>
      <c r="F107" s="74">
        <f>E106/G106*100</f>
        <v>100</v>
      </c>
      <c r="G107" s="75"/>
      <c r="H107" s="30" t="s">
        <v>31</v>
      </c>
      <c r="I107" s="74">
        <f>H106/J106*100</f>
        <v>100</v>
      </c>
      <c r="J107" s="75"/>
      <c r="K107" s="30" t="s">
        <v>31</v>
      </c>
      <c r="L107" s="74">
        <f>K106/M106*100</f>
        <v>85.714285714285708</v>
      </c>
      <c r="M107" s="75"/>
      <c r="N107" s="30" t="s">
        <v>31</v>
      </c>
      <c r="O107" s="74">
        <f>N106/P106*100</f>
        <v>100</v>
      </c>
      <c r="P107" s="75"/>
      <c r="Q107" s="30" t="s">
        <v>31</v>
      </c>
      <c r="R107" s="74">
        <f>Q106/S106*100</f>
        <v>96.15384615384616</v>
      </c>
      <c r="S107" s="75"/>
    </row>
    <row r="108" spans="1:19" ht="24.95" customHeight="1" x14ac:dyDescent="0.2">
      <c r="A108" s="108" t="s">
        <v>87</v>
      </c>
      <c r="B108" s="26">
        <v>11</v>
      </c>
      <c r="C108" s="18" t="s">
        <v>30</v>
      </c>
      <c r="D108" s="21">
        <v>12</v>
      </c>
      <c r="E108" s="26">
        <v>14</v>
      </c>
      <c r="F108" s="18" t="s">
        <v>30</v>
      </c>
      <c r="G108" s="21">
        <v>14</v>
      </c>
      <c r="H108" s="26">
        <v>11</v>
      </c>
      <c r="I108" s="18" t="s">
        <v>30</v>
      </c>
      <c r="J108" s="21">
        <v>11</v>
      </c>
      <c r="K108" s="26">
        <v>6</v>
      </c>
      <c r="L108" s="18" t="s">
        <v>30</v>
      </c>
      <c r="M108" s="21">
        <v>7</v>
      </c>
      <c r="N108" s="26">
        <v>8</v>
      </c>
      <c r="O108" s="18" t="s">
        <v>30</v>
      </c>
      <c r="P108" s="21">
        <v>8</v>
      </c>
      <c r="Q108" s="20">
        <f>B108+E108+H108+K108+N108</f>
        <v>50</v>
      </c>
      <c r="R108" s="18" t="s">
        <v>30</v>
      </c>
      <c r="S108" s="21">
        <f>D108+G108+J108+M108+P108</f>
        <v>52</v>
      </c>
    </row>
    <row r="109" spans="1:19" ht="24.95" customHeight="1" x14ac:dyDescent="0.2">
      <c r="A109" s="109"/>
      <c r="B109" s="22" t="s">
        <v>31</v>
      </c>
      <c r="C109" s="51">
        <f>B108/D108*100</f>
        <v>91.666666666666657</v>
      </c>
      <c r="D109" s="52"/>
      <c r="E109" s="22" t="s">
        <v>31</v>
      </c>
      <c r="F109" s="51">
        <f>E108/G108*100</f>
        <v>100</v>
      </c>
      <c r="G109" s="52"/>
      <c r="H109" s="22" t="s">
        <v>31</v>
      </c>
      <c r="I109" s="51">
        <f>H108/J108*100</f>
        <v>100</v>
      </c>
      <c r="J109" s="52"/>
      <c r="K109" s="22" t="s">
        <v>31</v>
      </c>
      <c r="L109" s="51">
        <f>K108/M108*100</f>
        <v>85.714285714285708</v>
      </c>
      <c r="M109" s="52"/>
      <c r="N109" s="22" t="s">
        <v>31</v>
      </c>
      <c r="O109" s="51">
        <f>N108/P108*100</f>
        <v>100</v>
      </c>
      <c r="P109" s="52"/>
      <c r="Q109" s="22" t="s">
        <v>31</v>
      </c>
      <c r="R109" s="51">
        <f>Q108/S108*100</f>
        <v>96.15384615384616</v>
      </c>
      <c r="S109" s="52"/>
    </row>
    <row r="110" spans="1:19" ht="24.95" customHeight="1" x14ac:dyDescent="0.2">
      <c r="A110" s="76" t="s">
        <v>10</v>
      </c>
      <c r="B110" s="27">
        <f>B112+B122</f>
        <v>11.5</v>
      </c>
      <c r="C110" s="28" t="s">
        <v>30</v>
      </c>
      <c r="D110" s="29">
        <f>D112+D122</f>
        <v>12</v>
      </c>
      <c r="E110" s="27">
        <f>E112+E122</f>
        <v>17</v>
      </c>
      <c r="F110" s="28" t="s">
        <v>30</v>
      </c>
      <c r="G110" s="29">
        <f>G112+G122</f>
        <v>17</v>
      </c>
      <c r="H110" s="27">
        <f>H112+H122</f>
        <v>15</v>
      </c>
      <c r="I110" s="28" t="s">
        <v>30</v>
      </c>
      <c r="J110" s="29">
        <f>J112+J122</f>
        <v>17</v>
      </c>
      <c r="K110" s="27">
        <f>K112+K122</f>
        <v>8.5</v>
      </c>
      <c r="L110" s="28" t="s">
        <v>30</v>
      </c>
      <c r="M110" s="29">
        <f>M112+M122</f>
        <v>14</v>
      </c>
      <c r="N110" s="27">
        <f>N112+N122</f>
        <v>6.25</v>
      </c>
      <c r="O110" s="28" t="s">
        <v>30</v>
      </c>
      <c r="P110" s="29">
        <f>P112+P122</f>
        <v>11</v>
      </c>
      <c r="Q110" s="27">
        <f>Q112+Q122</f>
        <v>58.25</v>
      </c>
      <c r="R110" s="28" t="s">
        <v>30</v>
      </c>
      <c r="S110" s="29">
        <f>S112+S122</f>
        <v>71</v>
      </c>
    </row>
    <row r="111" spans="1:19" ht="24.95" customHeight="1" x14ac:dyDescent="0.2">
      <c r="A111" s="76"/>
      <c r="B111" s="30" t="s">
        <v>31</v>
      </c>
      <c r="C111" s="74">
        <f>B110/D110*100</f>
        <v>95.833333333333343</v>
      </c>
      <c r="D111" s="75"/>
      <c r="E111" s="30" t="s">
        <v>31</v>
      </c>
      <c r="F111" s="74">
        <f>E110/G110*100</f>
        <v>100</v>
      </c>
      <c r="G111" s="75"/>
      <c r="H111" s="30" t="s">
        <v>31</v>
      </c>
      <c r="I111" s="74">
        <f>H110/J110*100</f>
        <v>88.235294117647058</v>
      </c>
      <c r="J111" s="75"/>
      <c r="K111" s="30" t="s">
        <v>31</v>
      </c>
      <c r="L111" s="74">
        <f>K110/M110*100</f>
        <v>60.714285714285708</v>
      </c>
      <c r="M111" s="75"/>
      <c r="N111" s="30" t="s">
        <v>31</v>
      </c>
      <c r="O111" s="74">
        <f>N110/P110*100</f>
        <v>56.81818181818182</v>
      </c>
      <c r="P111" s="75"/>
      <c r="Q111" s="30" t="s">
        <v>31</v>
      </c>
      <c r="R111" s="74">
        <f>Q110/S110*100</f>
        <v>82.042253521126767</v>
      </c>
      <c r="S111" s="75"/>
    </row>
    <row r="112" spans="1:19" ht="24.95" customHeight="1" x14ac:dyDescent="0.2">
      <c r="A112" s="77" t="s">
        <v>32</v>
      </c>
      <c r="B112" s="34">
        <f>B116+B118+B114+B120</f>
        <v>5</v>
      </c>
      <c r="C112" s="33" t="s">
        <v>30</v>
      </c>
      <c r="D112" s="34">
        <f>D116+D118+D114+D120</f>
        <v>5</v>
      </c>
      <c r="E112" s="34">
        <f>E116+E118+E114+E120</f>
        <v>7</v>
      </c>
      <c r="F112" s="33" t="s">
        <v>30</v>
      </c>
      <c r="G112" s="34">
        <f>G116+G118+G114+G120</f>
        <v>7</v>
      </c>
      <c r="H112" s="34">
        <f>H116+H118+H114+H120</f>
        <v>8</v>
      </c>
      <c r="I112" s="33" t="s">
        <v>30</v>
      </c>
      <c r="J112" s="34">
        <f>J116+J118+J114+J120</f>
        <v>8</v>
      </c>
      <c r="K112" s="34">
        <f>K116+K118+K114+K120</f>
        <v>6.5</v>
      </c>
      <c r="L112" s="33" t="s">
        <v>30</v>
      </c>
      <c r="M112" s="34">
        <f>M116+M118+M114+M120</f>
        <v>7</v>
      </c>
      <c r="N112" s="34">
        <f>N116+N118+N114+N120</f>
        <v>4</v>
      </c>
      <c r="O112" s="33" t="s">
        <v>30</v>
      </c>
      <c r="P112" s="34">
        <f>P116+P118+P114+P120</f>
        <v>5</v>
      </c>
      <c r="Q112" s="34">
        <f>Q116+Q118+Q114+Q120</f>
        <v>30.5</v>
      </c>
      <c r="R112" s="33" t="s">
        <v>30</v>
      </c>
      <c r="S112" s="34">
        <f>S116+S118+S114+S120</f>
        <v>32</v>
      </c>
    </row>
    <row r="113" spans="1:19" ht="24.95" customHeight="1" x14ac:dyDescent="0.2">
      <c r="A113" s="78"/>
      <c r="B113" s="43" t="s">
        <v>31</v>
      </c>
      <c r="C113" s="72">
        <f>B112/D112*100</f>
        <v>100</v>
      </c>
      <c r="D113" s="73"/>
      <c r="E113" s="35" t="s">
        <v>31</v>
      </c>
      <c r="F113" s="72">
        <f>E112/G112*100</f>
        <v>100</v>
      </c>
      <c r="G113" s="73"/>
      <c r="H113" s="35" t="s">
        <v>31</v>
      </c>
      <c r="I113" s="72">
        <f>H112/J112*100</f>
        <v>100</v>
      </c>
      <c r="J113" s="73"/>
      <c r="K113" s="35" t="s">
        <v>31</v>
      </c>
      <c r="L113" s="72">
        <f>K112/M112*100</f>
        <v>92.857142857142861</v>
      </c>
      <c r="M113" s="73"/>
      <c r="N113" s="35" t="s">
        <v>31</v>
      </c>
      <c r="O113" s="72">
        <f>N112/P112*100</f>
        <v>80</v>
      </c>
      <c r="P113" s="73"/>
      <c r="Q113" s="35" t="s">
        <v>31</v>
      </c>
      <c r="R113" s="72">
        <f>Q112/S112*100</f>
        <v>95.3125</v>
      </c>
      <c r="S113" s="73"/>
    </row>
    <row r="114" spans="1:19" ht="24.95" customHeight="1" x14ac:dyDescent="0.2">
      <c r="A114" s="50" t="s">
        <v>33</v>
      </c>
      <c r="B114" s="26">
        <v>2</v>
      </c>
      <c r="C114" s="18" t="s">
        <v>30</v>
      </c>
      <c r="D114" s="21">
        <v>2</v>
      </c>
      <c r="E114" s="26">
        <v>3</v>
      </c>
      <c r="F114" s="18" t="s">
        <v>30</v>
      </c>
      <c r="G114" s="21">
        <v>3</v>
      </c>
      <c r="H114" s="26">
        <v>5</v>
      </c>
      <c r="I114" s="18" t="s">
        <v>30</v>
      </c>
      <c r="J114" s="21">
        <v>5</v>
      </c>
      <c r="K114" s="26">
        <v>2</v>
      </c>
      <c r="L114" s="18" t="s">
        <v>30</v>
      </c>
      <c r="M114" s="21">
        <v>2</v>
      </c>
      <c r="N114" s="26">
        <v>2</v>
      </c>
      <c r="O114" s="18" t="s">
        <v>30</v>
      </c>
      <c r="P114" s="21">
        <v>2</v>
      </c>
      <c r="Q114" s="20">
        <f>B114+E114+H114+K114+N114</f>
        <v>14</v>
      </c>
      <c r="R114" s="18" t="s">
        <v>30</v>
      </c>
      <c r="S114" s="21">
        <f>D114+G114+J114+M114+P114</f>
        <v>14</v>
      </c>
    </row>
    <row r="115" spans="1:19" ht="24.95" customHeight="1" x14ac:dyDescent="0.2">
      <c r="A115" s="50"/>
      <c r="B115" s="22" t="s">
        <v>31</v>
      </c>
      <c r="C115" s="51">
        <f>B114/D114*100</f>
        <v>100</v>
      </c>
      <c r="D115" s="52"/>
      <c r="E115" s="22" t="s">
        <v>31</v>
      </c>
      <c r="F115" s="51">
        <f>E114/G114*100</f>
        <v>100</v>
      </c>
      <c r="G115" s="52"/>
      <c r="H115" s="22" t="s">
        <v>31</v>
      </c>
      <c r="I115" s="51">
        <f>H114/J114*100</f>
        <v>100</v>
      </c>
      <c r="J115" s="52"/>
      <c r="K115" s="22" t="s">
        <v>31</v>
      </c>
      <c r="L115" s="51">
        <f>K114/M114*100</f>
        <v>100</v>
      </c>
      <c r="M115" s="52"/>
      <c r="N115" s="22" t="s">
        <v>31</v>
      </c>
      <c r="O115" s="51">
        <f>N114/P114*100</f>
        <v>100</v>
      </c>
      <c r="P115" s="52"/>
      <c r="Q115" s="22" t="s">
        <v>31</v>
      </c>
      <c r="R115" s="51">
        <f>Q114/S114*100</f>
        <v>100</v>
      </c>
      <c r="S115" s="52"/>
    </row>
    <row r="116" spans="1:19" ht="24.95" customHeight="1" x14ac:dyDescent="0.2">
      <c r="A116" s="50" t="s">
        <v>34</v>
      </c>
      <c r="B116" s="26">
        <v>1</v>
      </c>
      <c r="C116" s="18" t="s">
        <v>30</v>
      </c>
      <c r="D116" s="21">
        <v>1</v>
      </c>
      <c r="E116" s="26">
        <v>2</v>
      </c>
      <c r="F116" s="18" t="s">
        <v>30</v>
      </c>
      <c r="G116" s="21">
        <v>2</v>
      </c>
      <c r="H116" s="26">
        <v>1</v>
      </c>
      <c r="I116" s="18" t="s">
        <v>30</v>
      </c>
      <c r="J116" s="21">
        <v>1</v>
      </c>
      <c r="K116" s="26">
        <v>1</v>
      </c>
      <c r="L116" s="18" t="s">
        <v>30</v>
      </c>
      <c r="M116" s="21">
        <v>1</v>
      </c>
      <c r="N116" s="26">
        <v>1</v>
      </c>
      <c r="O116" s="18" t="s">
        <v>30</v>
      </c>
      <c r="P116" s="21">
        <v>1</v>
      </c>
      <c r="Q116" s="20">
        <f>B116+E116+H116+K116+N116</f>
        <v>6</v>
      </c>
      <c r="R116" s="18" t="s">
        <v>30</v>
      </c>
      <c r="S116" s="21">
        <f>D116+G116+J116+M116+P116</f>
        <v>6</v>
      </c>
    </row>
    <row r="117" spans="1:19" ht="24.95" customHeight="1" x14ac:dyDescent="0.2">
      <c r="A117" s="50"/>
      <c r="B117" s="22" t="s">
        <v>31</v>
      </c>
      <c r="C117" s="51">
        <f>B116/D116*100</f>
        <v>100</v>
      </c>
      <c r="D117" s="52"/>
      <c r="E117" s="22" t="s">
        <v>31</v>
      </c>
      <c r="F117" s="51">
        <f>E116/G116*100</f>
        <v>100</v>
      </c>
      <c r="G117" s="52"/>
      <c r="H117" s="22" t="s">
        <v>31</v>
      </c>
      <c r="I117" s="51">
        <f>H116/J116*100</f>
        <v>100</v>
      </c>
      <c r="J117" s="52"/>
      <c r="K117" s="22" t="s">
        <v>31</v>
      </c>
      <c r="L117" s="51">
        <f>K116/M116*100</f>
        <v>100</v>
      </c>
      <c r="M117" s="52"/>
      <c r="N117" s="22" t="s">
        <v>31</v>
      </c>
      <c r="O117" s="51">
        <f>N116/P116*100</f>
        <v>100</v>
      </c>
      <c r="P117" s="52"/>
      <c r="Q117" s="22" t="s">
        <v>31</v>
      </c>
      <c r="R117" s="51">
        <f>Q116/S116*100</f>
        <v>100</v>
      </c>
      <c r="S117" s="52"/>
    </row>
    <row r="118" spans="1:19" ht="24.95" customHeight="1" x14ac:dyDescent="0.2">
      <c r="A118" s="50" t="s">
        <v>35</v>
      </c>
      <c r="B118" s="26">
        <v>1</v>
      </c>
      <c r="C118" s="18" t="s">
        <v>30</v>
      </c>
      <c r="D118" s="21">
        <v>1</v>
      </c>
      <c r="E118" s="26">
        <v>1</v>
      </c>
      <c r="F118" s="18" t="s">
        <v>30</v>
      </c>
      <c r="G118" s="21">
        <v>1</v>
      </c>
      <c r="H118" s="26">
        <v>1</v>
      </c>
      <c r="I118" s="18" t="s">
        <v>30</v>
      </c>
      <c r="J118" s="21">
        <v>1</v>
      </c>
      <c r="K118" s="26">
        <v>1.5</v>
      </c>
      <c r="L118" s="18" t="s">
        <v>30</v>
      </c>
      <c r="M118" s="21">
        <v>2</v>
      </c>
      <c r="N118" s="26">
        <v>0</v>
      </c>
      <c r="O118" s="18" t="s">
        <v>30</v>
      </c>
      <c r="P118" s="21">
        <v>1</v>
      </c>
      <c r="Q118" s="20">
        <f>B118+E118+H118+K118+N118</f>
        <v>4.5</v>
      </c>
      <c r="R118" s="18" t="s">
        <v>30</v>
      </c>
      <c r="S118" s="21">
        <f>D118+G118+J118+M118+P118</f>
        <v>6</v>
      </c>
    </row>
    <row r="119" spans="1:19" ht="24.95" customHeight="1" x14ac:dyDescent="0.2">
      <c r="A119" s="50"/>
      <c r="B119" s="22" t="s">
        <v>31</v>
      </c>
      <c r="C119" s="51">
        <f>B118/D118*100</f>
        <v>100</v>
      </c>
      <c r="D119" s="52"/>
      <c r="E119" s="22" t="s">
        <v>31</v>
      </c>
      <c r="F119" s="51">
        <f>E118/G118*100</f>
        <v>100</v>
      </c>
      <c r="G119" s="52"/>
      <c r="H119" s="22" t="s">
        <v>31</v>
      </c>
      <c r="I119" s="51">
        <f>H118/J118*100</f>
        <v>100</v>
      </c>
      <c r="J119" s="52"/>
      <c r="K119" s="22" t="s">
        <v>31</v>
      </c>
      <c r="L119" s="51">
        <f>K118/M118*100</f>
        <v>75</v>
      </c>
      <c r="M119" s="52"/>
      <c r="N119" s="22" t="s">
        <v>31</v>
      </c>
      <c r="O119" s="51">
        <f>N118/P118*100</f>
        <v>0</v>
      </c>
      <c r="P119" s="52"/>
      <c r="Q119" s="22" t="s">
        <v>31</v>
      </c>
      <c r="R119" s="51">
        <f>Q118/S118*100</f>
        <v>75</v>
      </c>
      <c r="S119" s="52"/>
    </row>
    <row r="120" spans="1:19" ht="24.95" customHeight="1" x14ac:dyDescent="0.2">
      <c r="A120" s="50" t="s">
        <v>36</v>
      </c>
      <c r="B120" s="26">
        <v>1</v>
      </c>
      <c r="C120" s="18" t="s">
        <v>30</v>
      </c>
      <c r="D120" s="21">
        <v>1</v>
      </c>
      <c r="E120" s="26">
        <v>1</v>
      </c>
      <c r="F120" s="18" t="s">
        <v>30</v>
      </c>
      <c r="G120" s="21">
        <v>1</v>
      </c>
      <c r="H120" s="26">
        <v>1</v>
      </c>
      <c r="I120" s="18" t="s">
        <v>30</v>
      </c>
      <c r="J120" s="21">
        <v>1</v>
      </c>
      <c r="K120" s="26">
        <v>2</v>
      </c>
      <c r="L120" s="18" t="s">
        <v>30</v>
      </c>
      <c r="M120" s="21">
        <v>2</v>
      </c>
      <c r="N120" s="26">
        <v>1</v>
      </c>
      <c r="O120" s="18" t="s">
        <v>30</v>
      </c>
      <c r="P120" s="21">
        <v>1</v>
      </c>
      <c r="Q120" s="20">
        <f>B120+E120+H120+K120+N120</f>
        <v>6</v>
      </c>
      <c r="R120" s="18" t="s">
        <v>30</v>
      </c>
      <c r="S120" s="21">
        <f>D120+G120+J120+M120+P120</f>
        <v>6</v>
      </c>
    </row>
    <row r="121" spans="1:19" ht="24.95" customHeight="1" x14ac:dyDescent="0.2">
      <c r="A121" s="50"/>
      <c r="B121" s="22" t="s">
        <v>31</v>
      </c>
      <c r="C121" s="51">
        <f>B120/D120*100</f>
        <v>100</v>
      </c>
      <c r="D121" s="52"/>
      <c r="E121" s="22" t="s">
        <v>31</v>
      </c>
      <c r="F121" s="51">
        <f>E120/G120*100</f>
        <v>100</v>
      </c>
      <c r="G121" s="52"/>
      <c r="H121" s="22" t="s">
        <v>31</v>
      </c>
      <c r="I121" s="51">
        <f>H120/J120*100</f>
        <v>100</v>
      </c>
      <c r="J121" s="52"/>
      <c r="K121" s="22" t="s">
        <v>31</v>
      </c>
      <c r="L121" s="51">
        <f>K120/M120*100</f>
        <v>100</v>
      </c>
      <c r="M121" s="52"/>
      <c r="N121" s="22" t="s">
        <v>31</v>
      </c>
      <c r="O121" s="51">
        <f>N120/P120*100</f>
        <v>100</v>
      </c>
      <c r="P121" s="52"/>
      <c r="Q121" s="22" t="s">
        <v>31</v>
      </c>
      <c r="R121" s="51">
        <f>Q120/S120*100</f>
        <v>100</v>
      </c>
      <c r="S121" s="52"/>
    </row>
    <row r="122" spans="1:19" ht="24.95" customHeight="1" x14ac:dyDescent="0.2">
      <c r="A122" s="70" t="s">
        <v>37</v>
      </c>
      <c r="B122" s="34">
        <f>B124+B126+B128+B130+B132+B134</f>
        <v>6.5</v>
      </c>
      <c r="C122" s="33" t="s">
        <v>30</v>
      </c>
      <c r="D122" s="34">
        <f>D124+D126+D128+D130+D132+D134</f>
        <v>7</v>
      </c>
      <c r="E122" s="34">
        <f>E124+E126+E128+E130+E132+E134</f>
        <v>10</v>
      </c>
      <c r="F122" s="33" t="s">
        <v>30</v>
      </c>
      <c r="G122" s="34">
        <f>G124+G126+G128+G130+G132+G134</f>
        <v>10</v>
      </c>
      <c r="H122" s="34">
        <f>H124+H126+H128+H130+H132+H134</f>
        <v>7</v>
      </c>
      <c r="I122" s="33" t="s">
        <v>30</v>
      </c>
      <c r="J122" s="34">
        <f>J124+J126+J128+J130+J132+J134</f>
        <v>9</v>
      </c>
      <c r="K122" s="34">
        <f>K124+K126+K128+K130+K132+K134</f>
        <v>2</v>
      </c>
      <c r="L122" s="33" t="s">
        <v>30</v>
      </c>
      <c r="M122" s="34">
        <f>M124+M126+M128+M130+M132+M134</f>
        <v>7</v>
      </c>
      <c r="N122" s="34">
        <f>N124+N126+N128+N130+N132+N134</f>
        <v>2.25</v>
      </c>
      <c r="O122" s="33" t="s">
        <v>30</v>
      </c>
      <c r="P122" s="34">
        <f>P124+P126+P128+P130+P132+P134</f>
        <v>6</v>
      </c>
      <c r="Q122" s="34">
        <f>Q124+Q126+Q128+Q130+Q132+Q134</f>
        <v>27.75</v>
      </c>
      <c r="R122" s="33" t="s">
        <v>30</v>
      </c>
      <c r="S122" s="34">
        <f>S124+S126+S128+S130+S132+S134</f>
        <v>39</v>
      </c>
    </row>
    <row r="123" spans="1:19" ht="24.95" customHeight="1" x14ac:dyDescent="0.2">
      <c r="A123" s="71"/>
      <c r="B123" s="35" t="s">
        <v>31</v>
      </c>
      <c r="C123" s="72">
        <f>B122/D122*100</f>
        <v>92.857142857142861</v>
      </c>
      <c r="D123" s="73"/>
      <c r="E123" s="35" t="s">
        <v>31</v>
      </c>
      <c r="F123" s="72">
        <f>E122/G122*100</f>
        <v>100</v>
      </c>
      <c r="G123" s="73"/>
      <c r="H123" s="35" t="s">
        <v>31</v>
      </c>
      <c r="I123" s="72">
        <f>H122/J122*100</f>
        <v>77.777777777777786</v>
      </c>
      <c r="J123" s="73"/>
      <c r="K123" s="35" t="s">
        <v>31</v>
      </c>
      <c r="L123" s="72">
        <f>K122/M122*100</f>
        <v>28.571428571428569</v>
      </c>
      <c r="M123" s="73"/>
      <c r="N123" s="35" t="s">
        <v>31</v>
      </c>
      <c r="O123" s="72">
        <f>N122/P122*100</f>
        <v>37.5</v>
      </c>
      <c r="P123" s="73"/>
      <c r="Q123" s="35" t="s">
        <v>31</v>
      </c>
      <c r="R123" s="72">
        <f>Q122/S122*100</f>
        <v>71.15384615384616</v>
      </c>
      <c r="S123" s="73"/>
    </row>
    <row r="124" spans="1:19" ht="24.95" customHeight="1" x14ac:dyDescent="0.2">
      <c r="A124" s="50" t="s">
        <v>38</v>
      </c>
      <c r="B124" s="26">
        <v>0.5</v>
      </c>
      <c r="C124" s="18" t="s">
        <v>30</v>
      </c>
      <c r="D124" s="21">
        <v>1</v>
      </c>
      <c r="E124" s="26">
        <v>1</v>
      </c>
      <c r="F124" s="18" t="s">
        <v>30</v>
      </c>
      <c r="G124" s="21">
        <v>1</v>
      </c>
      <c r="H124" s="26">
        <v>0</v>
      </c>
      <c r="I124" s="18" t="s">
        <v>30</v>
      </c>
      <c r="J124" s="21">
        <v>2</v>
      </c>
      <c r="K124" s="26">
        <v>0</v>
      </c>
      <c r="L124" s="18" t="s">
        <v>30</v>
      </c>
      <c r="M124" s="21">
        <v>1</v>
      </c>
      <c r="N124" s="26">
        <v>0.75</v>
      </c>
      <c r="O124" s="18" t="s">
        <v>30</v>
      </c>
      <c r="P124" s="21">
        <v>1</v>
      </c>
      <c r="Q124" s="20">
        <f>B124+E124+H124+K124+N124</f>
        <v>2.25</v>
      </c>
      <c r="R124" s="18" t="s">
        <v>30</v>
      </c>
      <c r="S124" s="21">
        <f>D124+G124+J124+M124+P124</f>
        <v>6</v>
      </c>
    </row>
    <row r="125" spans="1:19" ht="24.95" customHeight="1" x14ac:dyDescent="0.2">
      <c r="A125" s="50"/>
      <c r="B125" s="22" t="s">
        <v>31</v>
      </c>
      <c r="C125" s="51">
        <f>B124/D124*100</f>
        <v>50</v>
      </c>
      <c r="D125" s="52"/>
      <c r="E125" s="22" t="s">
        <v>31</v>
      </c>
      <c r="F125" s="51">
        <f>E124/G124*100</f>
        <v>100</v>
      </c>
      <c r="G125" s="52"/>
      <c r="H125" s="22" t="s">
        <v>31</v>
      </c>
      <c r="I125" s="51">
        <f>H124/J124*100</f>
        <v>0</v>
      </c>
      <c r="J125" s="52"/>
      <c r="K125" s="22" t="s">
        <v>31</v>
      </c>
      <c r="L125" s="51">
        <f>K124/M124*100</f>
        <v>0</v>
      </c>
      <c r="M125" s="52"/>
      <c r="N125" s="22" t="s">
        <v>31</v>
      </c>
      <c r="O125" s="51">
        <f>N124/P124*100</f>
        <v>75</v>
      </c>
      <c r="P125" s="52"/>
      <c r="Q125" s="22" t="s">
        <v>31</v>
      </c>
      <c r="R125" s="51">
        <f>Q124/S124*100</f>
        <v>37.5</v>
      </c>
      <c r="S125" s="52"/>
    </row>
    <row r="126" spans="1:19" ht="24.95" customHeight="1" x14ac:dyDescent="0.2">
      <c r="A126" s="50" t="s">
        <v>86</v>
      </c>
      <c r="B126" s="26">
        <v>1</v>
      </c>
      <c r="C126" s="18" t="s">
        <v>30</v>
      </c>
      <c r="D126" s="21">
        <v>1</v>
      </c>
      <c r="E126" s="26">
        <v>1</v>
      </c>
      <c r="F126" s="18" t="s">
        <v>30</v>
      </c>
      <c r="G126" s="21">
        <v>1</v>
      </c>
      <c r="H126" s="26">
        <v>2</v>
      </c>
      <c r="I126" s="18" t="s">
        <v>30</v>
      </c>
      <c r="J126" s="21">
        <v>2</v>
      </c>
      <c r="K126" s="26">
        <v>0</v>
      </c>
      <c r="L126" s="18" t="s">
        <v>30</v>
      </c>
      <c r="M126" s="21">
        <v>2</v>
      </c>
      <c r="N126" s="26">
        <v>0</v>
      </c>
      <c r="O126" s="18" t="s">
        <v>30</v>
      </c>
      <c r="P126" s="21">
        <v>1</v>
      </c>
      <c r="Q126" s="20">
        <f>B126+E126+H126+K126+N126</f>
        <v>4</v>
      </c>
      <c r="R126" s="18" t="s">
        <v>30</v>
      </c>
      <c r="S126" s="21">
        <f>D126+G126+J126+M126+P126</f>
        <v>7</v>
      </c>
    </row>
    <row r="127" spans="1:19" ht="24.95" customHeight="1" x14ac:dyDescent="0.2">
      <c r="A127" s="50"/>
      <c r="B127" s="22" t="s">
        <v>31</v>
      </c>
      <c r="C127" s="51">
        <f>B126/D126*100</f>
        <v>100</v>
      </c>
      <c r="D127" s="52"/>
      <c r="E127" s="22" t="s">
        <v>31</v>
      </c>
      <c r="F127" s="51">
        <f>E126/G126*100</f>
        <v>100</v>
      </c>
      <c r="G127" s="52"/>
      <c r="H127" s="22" t="s">
        <v>31</v>
      </c>
      <c r="I127" s="51">
        <f>H126/J126*100</f>
        <v>100</v>
      </c>
      <c r="J127" s="52"/>
      <c r="K127" s="22" t="s">
        <v>31</v>
      </c>
      <c r="L127" s="51">
        <f>K126/M126*100</f>
        <v>0</v>
      </c>
      <c r="M127" s="52"/>
      <c r="N127" s="22" t="s">
        <v>31</v>
      </c>
      <c r="O127" s="51">
        <f>N126/P126*100</f>
        <v>0</v>
      </c>
      <c r="P127" s="52"/>
      <c r="Q127" s="22" t="s">
        <v>31</v>
      </c>
      <c r="R127" s="51">
        <f>Q126/S126*100</f>
        <v>57.142857142857139</v>
      </c>
      <c r="S127" s="52"/>
    </row>
    <row r="128" spans="1:19" ht="24.95" customHeight="1" x14ac:dyDescent="0.2">
      <c r="A128" s="50" t="s">
        <v>39</v>
      </c>
      <c r="B128" s="26">
        <v>2</v>
      </c>
      <c r="C128" s="18" t="s">
        <v>30</v>
      </c>
      <c r="D128" s="21">
        <v>2</v>
      </c>
      <c r="E128" s="26">
        <v>2</v>
      </c>
      <c r="F128" s="18" t="s">
        <v>30</v>
      </c>
      <c r="G128" s="21">
        <v>2</v>
      </c>
      <c r="H128" s="26">
        <v>1</v>
      </c>
      <c r="I128" s="18" t="s">
        <v>30</v>
      </c>
      <c r="J128" s="21">
        <v>1</v>
      </c>
      <c r="K128" s="26">
        <v>0</v>
      </c>
      <c r="L128" s="18" t="s">
        <v>30</v>
      </c>
      <c r="M128" s="21">
        <v>1</v>
      </c>
      <c r="N128" s="26">
        <v>0</v>
      </c>
      <c r="O128" s="18" t="s">
        <v>30</v>
      </c>
      <c r="P128" s="21">
        <v>1</v>
      </c>
      <c r="Q128" s="20">
        <f>B128+E128+H128+K128+N128</f>
        <v>5</v>
      </c>
      <c r="R128" s="18" t="s">
        <v>30</v>
      </c>
      <c r="S128" s="21">
        <f>D128+G128+J128+M128+P128</f>
        <v>7</v>
      </c>
    </row>
    <row r="129" spans="1:19" ht="24.95" customHeight="1" x14ac:dyDescent="0.2">
      <c r="A129" s="50"/>
      <c r="B129" s="22" t="s">
        <v>31</v>
      </c>
      <c r="C129" s="51">
        <f>B128/D128*100</f>
        <v>100</v>
      </c>
      <c r="D129" s="52"/>
      <c r="E129" s="22" t="s">
        <v>31</v>
      </c>
      <c r="F129" s="51">
        <f>E128/G128*100</f>
        <v>100</v>
      </c>
      <c r="G129" s="52"/>
      <c r="H129" s="22" t="s">
        <v>31</v>
      </c>
      <c r="I129" s="51">
        <f>H128/J128*100</f>
        <v>100</v>
      </c>
      <c r="J129" s="52"/>
      <c r="K129" s="22" t="s">
        <v>31</v>
      </c>
      <c r="L129" s="51">
        <f>K128/M128*100</f>
        <v>0</v>
      </c>
      <c r="M129" s="52"/>
      <c r="N129" s="22" t="s">
        <v>31</v>
      </c>
      <c r="O129" s="51">
        <f>N128/P128*100</f>
        <v>0</v>
      </c>
      <c r="P129" s="52"/>
      <c r="Q129" s="22" t="s">
        <v>31</v>
      </c>
      <c r="R129" s="51">
        <f>Q128/S128*100</f>
        <v>71.428571428571431</v>
      </c>
      <c r="S129" s="52"/>
    </row>
    <row r="130" spans="1:19" ht="24.95" customHeight="1" x14ac:dyDescent="0.2">
      <c r="A130" s="50" t="s">
        <v>40</v>
      </c>
      <c r="B130" s="26">
        <v>1</v>
      </c>
      <c r="C130" s="18" t="s">
        <v>30</v>
      </c>
      <c r="D130" s="21">
        <v>1</v>
      </c>
      <c r="E130" s="26">
        <v>2</v>
      </c>
      <c r="F130" s="18" t="s">
        <v>30</v>
      </c>
      <c r="G130" s="21">
        <v>2</v>
      </c>
      <c r="H130" s="26">
        <v>1</v>
      </c>
      <c r="I130" s="18" t="s">
        <v>30</v>
      </c>
      <c r="J130" s="21">
        <v>1</v>
      </c>
      <c r="K130" s="26">
        <v>1</v>
      </c>
      <c r="L130" s="18" t="s">
        <v>30</v>
      </c>
      <c r="M130" s="21">
        <v>1</v>
      </c>
      <c r="N130" s="26">
        <v>1</v>
      </c>
      <c r="O130" s="18" t="s">
        <v>30</v>
      </c>
      <c r="P130" s="21">
        <v>1</v>
      </c>
      <c r="Q130" s="20">
        <f>B130+E130+H130+K130+N130</f>
        <v>6</v>
      </c>
      <c r="R130" s="18" t="s">
        <v>30</v>
      </c>
      <c r="S130" s="21">
        <f>D130+G130+J130+M130+P130</f>
        <v>6</v>
      </c>
    </row>
    <row r="131" spans="1:19" ht="24.95" customHeight="1" x14ac:dyDescent="0.2">
      <c r="A131" s="50"/>
      <c r="B131" s="22" t="s">
        <v>31</v>
      </c>
      <c r="C131" s="51">
        <f>B130/D130*100</f>
        <v>100</v>
      </c>
      <c r="D131" s="52"/>
      <c r="E131" s="22" t="s">
        <v>31</v>
      </c>
      <c r="F131" s="51">
        <f>E130/G130*100</f>
        <v>100</v>
      </c>
      <c r="G131" s="52"/>
      <c r="H131" s="22" t="s">
        <v>31</v>
      </c>
      <c r="I131" s="51">
        <f>H130/J130*100</f>
        <v>100</v>
      </c>
      <c r="J131" s="52"/>
      <c r="K131" s="22" t="s">
        <v>31</v>
      </c>
      <c r="L131" s="51">
        <f>K130/M130*100</f>
        <v>100</v>
      </c>
      <c r="M131" s="52"/>
      <c r="N131" s="22" t="s">
        <v>31</v>
      </c>
      <c r="O131" s="51">
        <f>N130/P130*100</f>
        <v>100</v>
      </c>
      <c r="P131" s="52"/>
      <c r="Q131" s="22" t="s">
        <v>31</v>
      </c>
      <c r="R131" s="51">
        <f>Q130/S130*100</f>
        <v>100</v>
      </c>
      <c r="S131" s="52"/>
    </row>
    <row r="132" spans="1:19" ht="24.95" customHeight="1" x14ac:dyDescent="0.2">
      <c r="A132" s="50" t="s">
        <v>41</v>
      </c>
      <c r="B132" s="26">
        <v>1</v>
      </c>
      <c r="C132" s="18" t="s">
        <v>30</v>
      </c>
      <c r="D132" s="21">
        <v>1</v>
      </c>
      <c r="E132" s="26">
        <v>2</v>
      </c>
      <c r="F132" s="18" t="s">
        <v>30</v>
      </c>
      <c r="G132" s="21">
        <v>2</v>
      </c>
      <c r="H132" s="26">
        <v>1</v>
      </c>
      <c r="I132" s="18" t="s">
        <v>30</v>
      </c>
      <c r="J132" s="21">
        <v>1</v>
      </c>
      <c r="K132" s="26">
        <v>1</v>
      </c>
      <c r="L132" s="18" t="s">
        <v>30</v>
      </c>
      <c r="M132" s="21">
        <v>1</v>
      </c>
      <c r="N132" s="26">
        <v>0.5</v>
      </c>
      <c r="O132" s="18" t="s">
        <v>30</v>
      </c>
      <c r="P132" s="21">
        <v>1</v>
      </c>
      <c r="Q132" s="20">
        <f>B132+E132+H132+K132+N132</f>
        <v>5.5</v>
      </c>
      <c r="R132" s="18" t="s">
        <v>30</v>
      </c>
      <c r="S132" s="21">
        <f>D132+G132+J132+M132+P132</f>
        <v>6</v>
      </c>
    </row>
    <row r="133" spans="1:19" ht="24.95" customHeight="1" x14ac:dyDescent="0.2">
      <c r="A133" s="50"/>
      <c r="B133" s="22" t="s">
        <v>31</v>
      </c>
      <c r="C133" s="51">
        <f>B132/D132*100</f>
        <v>100</v>
      </c>
      <c r="D133" s="52"/>
      <c r="E133" s="22" t="s">
        <v>31</v>
      </c>
      <c r="F133" s="51">
        <f>E132/G132*100</f>
        <v>100</v>
      </c>
      <c r="G133" s="52"/>
      <c r="H133" s="22" t="s">
        <v>31</v>
      </c>
      <c r="I133" s="51">
        <f>H132/J132*100</f>
        <v>100</v>
      </c>
      <c r="J133" s="52"/>
      <c r="K133" s="22" t="s">
        <v>31</v>
      </c>
      <c r="L133" s="51">
        <f>K132/M132*100</f>
        <v>100</v>
      </c>
      <c r="M133" s="52"/>
      <c r="N133" s="22" t="s">
        <v>31</v>
      </c>
      <c r="O133" s="51">
        <f>N132/P132*100</f>
        <v>50</v>
      </c>
      <c r="P133" s="52"/>
      <c r="Q133" s="22" t="s">
        <v>31</v>
      </c>
      <c r="R133" s="51">
        <f>Q132/S132*100</f>
        <v>91.666666666666657</v>
      </c>
      <c r="S133" s="52"/>
    </row>
    <row r="134" spans="1:19" ht="24.95" customHeight="1" x14ac:dyDescent="0.2">
      <c r="A134" s="50" t="s">
        <v>42</v>
      </c>
      <c r="B134" s="26">
        <v>1</v>
      </c>
      <c r="C134" s="18" t="s">
        <v>30</v>
      </c>
      <c r="D134" s="21">
        <v>1</v>
      </c>
      <c r="E134" s="26">
        <v>2</v>
      </c>
      <c r="F134" s="18" t="s">
        <v>30</v>
      </c>
      <c r="G134" s="21">
        <v>2</v>
      </c>
      <c r="H134" s="26">
        <v>2</v>
      </c>
      <c r="I134" s="18" t="s">
        <v>30</v>
      </c>
      <c r="J134" s="21">
        <v>2</v>
      </c>
      <c r="K134" s="26">
        <v>0</v>
      </c>
      <c r="L134" s="18" t="s">
        <v>30</v>
      </c>
      <c r="M134" s="21">
        <v>1</v>
      </c>
      <c r="N134" s="26">
        <v>0</v>
      </c>
      <c r="O134" s="18" t="s">
        <v>30</v>
      </c>
      <c r="P134" s="21">
        <v>1</v>
      </c>
      <c r="Q134" s="20">
        <f>B134+E134+H134+K134+N134</f>
        <v>5</v>
      </c>
      <c r="R134" s="18" t="s">
        <v>30</v>
      </c>
      <c r="S134" s="21">
        <f>D134+G134+J134+M134+P134</f>
        <v>7</v>
      </c>
    </row>
    <row r="135" spans="1:19" ht="24.95" customHeight="1" x14ac:dyDescent="0.2">
      <c r="A135" s="50"/>
      <c r="B135" s="22" t="s">
        <v>31</v>
      </c>
      <c r="C135" s="51">
        <f>B134/D134*100</f>
        <v>100</v>
      </c>
      <c r="D135" s="52"/>
      <c r="E135" s="22" t="s">
        <v>31</v>
      </c>
      <c r="F135" s="51">
        <f>E134/G134*100</f>
        <v>100</v>
      </c>
      <c r="G135" s="52"/>
      <c r="H135" s="22" t="s">
        <v>31</v>
      </c>
      <c r="I135" s="51">
        <f>H134/J134*100</f>
        <v>100</v>
      </c>
      <c r="J135" s="52"/>
      <c r="K135" s="22" t="s">
        <v>31</v>
      </c>
      <c r="L135" s="51">
        <f>K134/M134*100</f>
        <v>0</v>
      </c>
      <c r="M135" s="52"/>
      <c r="N135" s="22" t="s">
        <v>31</v>
      </c>
      <c r="O135" s="51">
        <f>N134/P134*100</f>
        <v>0</v>
      </c>
      <c r="P135" s="52"/>
      <c r="Q135" s="22" t="s">
        <v>31</v>
      </c>
      <c r="R135" s="51">
        <f>Q134/S134*100</f>
        <v>71.428571428571431</v>
      </c>
      <c r="S135" s="52"/>
    </row>
    <row r="136" spans="1:19" ht="24.95" customHeight="1" x14ac:dyDescent="0.2">
      <c r="A136" s="48"/>
      <c r="B136" s="113"/>
      <c r="C136" s="114"/>
      <c r="D136" s="115"/>
      <c r="E136" s="113"/>
      <c r="F136" s="114"/>
      <c r="G136" s="115"/>
      <c r="H136" s="113"/>
      <c r="I136" s="114"/>
      <c r="J136" s="115"/>
      <c r="K136" s="113"/>
      <c r="L136" s="114"/>
      <c r="M136" s="115"/>
      <c r="N136" s="113"/>
      <c r="O136" s="114"/>
      <c r="P136" s="115"/>
      <c r="Q136" s="113"/>
      <c r="R136" s="114"/>
      <c r="S136" s="115"/>
    </row>
    <row r="137" spans="1:19" ht="24.95" customHeight="1" x14ac:dyDescent="0.2">
      <c r="A137" s="66" t="s">
        <v>43</v>
      </c>
      <c r="B137" s="39">
        <f>B52+B84+B106+B110</f>
        <v>47.5</v>
      </c>
      <c r="C137" s="31" t="s">
        <v>30</v>
      </c>
      <c r="D137" s="39">
        <f>D52+D84+D106+D110</f>
        <v>42</v>
      </c>
      <c r="E137" s="39">
        <f>E52+E84+E106+E110</f>
        <v>58</v>
      </c>
      <c r="F137" s="31" t="s">
        <v>30</v>
      </c>
      <c r="G137" s="39">
        <f>G52+G84+G106+G110</f>
        <v>60</v>
      </c>
      <c r="H137" s="39">
        <f>H52+H84+H106+H110</f>
        <v>47</v>
      </c>
      <c r="I137" s="31" t="s">
        <v>30</v>
      </c>
      <c r="J137" s="39">
        <f>J52+J84+J106+J110</f>
        <v>50</v>
      </c>
      <c r="K137" s="39">
        <f>K52+K84+K106+K110</f>
        <v>27.5</v>
      </c>
      <c r="L137" s="31" t="s">
        <v>30</v>
      </c>
      <c r="M137" s="39">
        <f>M52+M84+M106+M110</f>
        <v>38</v>
      </c>
      <c r="N137" s="39">
        <f>N52+N84+N106+N110</f>
        <v>31.25</v>
      </c>
      <c r="O137" s="31" t="s">
        <v>30</v>
      </c>
      <c r="P137" s="39">
        <f>P52+P84+P106+P110</f>
        <v>38</v>
      </c>
      <c r="Q137" s="39">
        <f>Q52+Q84+Q106+Q110</f>
        <v>211.25</v>
      </c>
      <c r="R137" s="31" t="s">
        <v>30</v>
      </c>
      <c r="S137" s="39">
        <f>S52+S84+S106+S110</f>
        <v>237</v>
      </c>
    </row>
    <row r="138" spans="1:19" ht="24.95" customHeight="1" x14ac:dyDescent="0.2">
      <c r="A138" s="67"/>
      <c r="B138" s="32" t="s">
        <v>31</v>
      </c>
      <c r="C138" s="64">
        <f>B137/D137*100</f>
        <v>113.09523809523809</v>
      </c>
      <c r="D138" s="65"/>
      <c r="E138" s="32" t="s">
        <v>31</v>
      </c>
      <c r="F138" s="64">
        <f>E137/G137*100</f>
        <v>96.666666666666671</v>
      </c>
      <c r="G138" s="65"/>
      <c r="H138" s="32" t="s">
        <v>31</v>
      </c>
      <c r="I138" s="64">
        <f>H137/J137*100</f>
        <v>94</v>
      </c>
      <c r="J138" s="65"/>
      <c r="K138" s="32" t="s">
        <v>31</v>
      </c>
      <c r="L138" s="64">
        <f>K137/M137*100</f>
        <v>72.368421052631575</v>
      </c>
      <c r="M138" s="65"/>
      <c r="N138" s="32" t="s">
        <v>31</v>
      </c>
      <c r="O138" s="64">
        <f>N137/P137*100</f>
        <v>82.23684210526315</v>
      </c>
      <c r="P138" s="65"/>
      <c r="Q138" s="32" t="s">
        <v>31</v>
      </c>
      <c r="R138" s="64">
        <f>Q137/S137*100</f>
        <v>89.135021097046419</v>
      </c>
      <c r="S138" s="65"/>
    </row>
    <row r="139" spans="1:19" ht="24.95" customHeight="1" x14ac:dyDescent="0.2">
      <c r="A139" s="66" t="s">
        <v>43</v>
      </c>
      <c r="B139" s="42">
        <f>B48+B80+B102+B106+B110+B137</f>
        <v>397.5</v>
      </c>
      <c r="C139" s="31" t="s">
        <v>30</v>
      </c>
      <c r="D139" s="42">
        <f>D48+D80+D102+D106+D110+D137</f>
        <v>412</v>
      </c>
      <c r="E139" s="42">
        <f>E48+E80+E102+E106+E110+E137</f>
        <v>439.5</v>
      </c>
      <c r="F139" s="31" t="s">
        <v>30</v>
      </c>
      <c r="G139" s="42">
        <f>G48+G80+G102+G106+G110+G137</f>
        <v>476</v>
      </c>
      <c r="H139" s="42">
        <f>H48+H80+H102+H106+H110+H137</f>
        <v>333.5</v>
      </c>
      <c r="I139" s="31" t="s">
        <v>30</v>
      </c>
      <c r="J139" s="42">
        <f>J48+J80+J102+J106+J110+J137</f>
        <v>367</v>
      </c>
      <c r="K139" s="42">
        <f>K48+K80+K102+K106+K110+K137</f>
        <v>240</v>
      </c>
      <c r="L139" s="31" t="s">
        <v>30</v>
      </c>
      <c r="M139" s="42">
        <f>M48+M80+M102+M106+M110+M137</f>
        <v>284</v>
      </c>
      <c r="N139" s="42">
        <f>N48+N80+N102+N106+N110+N137</f>
        <v>275</v>
      </c>
      <c r="O139" s="31" t="s">
        <v>30</v>
      </c>
      <c r="P139" s="42">
        <f>P48+P80+P102+P106+P110+P137</f>
        <v>307</v>
      </c>
      <c r="Q139" s="42">
        <f>Q48+Q80+Q102+Q106+Q110+Q137</f>
        <v>1685.5</v>
      </c>
      <c r="R139" s="31" t="s">
        <v>30</v>
      </c>
      <c r="S139" s="42">
        <f>S48+S80+S102+S106+S110+S137</f>
        <v>1864</v>
      </c>
    </row>
    <row r="140" spans="1:19" ht="24.95" customHeight="1" x14ac:dyDescent="0.2">
      <c r="A140" s="67"/>
      <c r="B140" s="32" t="s">
        <v>31</v>
      </c>
      <c r="C140" s="64">
        <f>B139/D139*100</f>
        <v>96.480582524271838</v>
      </c>
      <c r="D140" s="65"/>
      <c r="E140" s="32" t="s">
        <v>31</v>
      </c>
      <c r="F140" s="64">
        <f>E139/G139*100</f>
        <v>92.331932773109244</v>
      </c>
      <c r="G140" s="65"/>
      <c r="H140" s="32" t="s">
        <v>31</v>
      </c>
      <c r="I140" s="64">
        <f>H139/J139*100</f>
        <v>90.871934604904638</v>
      </c>
      <c r="J140" s="65"/>
      <c r="K140" s="32" t="s">
        <v>31</v>
      </c>
      <c r="L140" s="64">
        <f>K139/M139*100</f>
        <v>84.507042253521121</v>
      </c>
      <c r="M140" s="65"/>
      <c r="N140" s="32" t="s">
        <v>31</v>
      </c>
      <c r="O140" s="64">
        <f>N139/P139*100</f>
        <v>89.576547231270354</v>
      </c>
      <c r="P140" s="65"/>
      <c r="Q140" s="32" t="s">
        <v>31</v>
      </c>
      <c r="R140" s="64">
        <f>Q139/S139*100</f>
        <v>90.423819742489272</v>
      </c>
      <c r="S140" s="65"/>
    </row>
    <row r="141" spans="1:19" ht="20.25" customHeight="1" x14ac:dyDescent="0.2">
      <c r="A141" s="53" t="s">
        <v>46</v>
      </c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</row>
    <row r="142" spans="1:19" ht="20.25" customHeight="1" x14ac:dyDescent="0.2">
      <c r="A142" s="54" t="s">
        <v>47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</row>
    <row r="143" spans="1:19" ht="39" customHeight="1" x14ac:dyDescent="0.2">
      <c r="A143" s="54" t="s">
        <v>48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</row>
    <row r="144" spans="1:19" ht="17.25" customHeight="1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</row>
    <row r="145" spans="1:19" ht="28.5" customHeight="1" x14ac:dyDescent="0.2">
      <c r="A145" s="61" t="s">
        <v>20</v>
      </c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3"/>
    </row>
    <row r="146" spans="1:19" ht="30.75" customHeight="1" x14ac:dyDescent="0.2">
      <c r="A146" s="59" t="s">
        <v>45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</row>
    <row r="147" spans="1:19" ht="15" customHeight="1" x14ac:dyDescent="0.2">
      <c r="A147" s="56" t="s">
        <v>92</v>
      </c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</row>
    <row r="148" spans="1:19" ht="15" customHeight="1" x14ac:dyDescent="0.2">
      <c r="A148" s="56" t="s">
        <v>93</v>
      </c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</row>
    <row r="149" spans="1:19" ht="23.25" customHeight="1" x14ac:dyDescent="0.2">
      <c r="A149" s="56" t="s">
        <v>94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</row>
    <row r="150" spans="1:19" ht="15" customHeight="1" x14ac:dyDescent="0.2">
      <c r="A150" s="56" t="s">
        <v>95</v>
      </c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</row>
    <row r="151" spans="1:19" ht="15" customHeight="1" x14ac:dyDescent="0.2">
      <c r="A151" s="56" t="s">
        <v>96</v>
      </c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</row>
    <row r="152" spans="1:19" ht="15.75" x14ac:dyDescent="0.2">
      <c r="A152" s="68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</row>
    <row r="153" spans="1:19" ht="28.5" customHeight="1" x14ac:dyDescent="0.2">
      <c r="A153" s="58" t="s">
        <v>21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</row>
    <row r="154" spans="1:19" ht="30.75" customHeight="1" x14ac:dyDescent="0.2">
      <c r="A154" s="59" t="s">
        <v>44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</row>
    <row r="155" spans="1:19" ht="15" customHeight="1" x14ac:dyDescent="0.2">
      <c r="A155" s="56" t="s">
        <v>97</v>
      </c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</row>
    <row r="156" spans="1:19" ht="23.25" customHeight="1" x14ac:dyDescent="0.2">
      <c r="A156" s="56" t="s">
        <v>98</v>
      </c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</row>
    <row r="157" spans="1:19" ht="23.25" customHeight="1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</row>
    <row r="158" spans="1:19" ht="23.25" customHeight="1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</row>
    <row r="159" spans="1:19" ht="23.25" customHeight="1" x14ac:dyDescent="0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</row>
    <row r="160" spans="1:19" ht="23.25" customHeight="1" x14ac:dyDescent="0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</row>
    <row r="161" spans="1:19" ht="23.25" customHeight="1" x14ac:dyDescent="0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</row>
    <row r="162" spans="1:19" ht="23.25" customHeight="1" x14ac:dyDescent="0.2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</row>
    <row r="163" spans="1:19" ht="23.25" customHeight="1" x14ac:dyDescent="0.2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</row>
    <row r="164" spans="1:19" ht="73.5" customHeight="1" x14ac:dyDescent="0.2">
      <c r="A164" s="5"/>
      <c r="B164" s="55" t="s">
        <v>99</v>
      </c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</row>
    <row r="165" spans="1:19" ht="15.75" customHeight="1" x14ac:dyDescent="0.2">
      <c r="A165" s="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9" ht="65.25" customHeight="1" x14ac:dyDescent="0.2">
      <c r="A166" s="55" t="s">
        <v>101</v>
      </c>
      <c r="B166" s="55"/>
      <c r="C166" s="55"/>
      <c r="D166" s="55"/>
      <c r="E166" s="55"/>
      <c r="F166" s="4"/>
      <c r="G166" s="4"/>
      <c r="H166" s="55" t="s">
        <v>100</v>
      </c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</row>
    <row r="167" spans="1:19" ht="15" x14ac:dyDescent="0.2">
      <c r="A167" s="2"/>
    </row>
    <row r="168" spans="1:19" ht="65.25" customHeight="1" x14ac:dyDescent="0.2">
      <c r="A168" s="55" t="s">
        <v>102</v>
      </c>
      <c r="B168" s="55"/>
      <c r="C168" s="55"/>
      <c r="D168" s="55"/>
      <c r="E168" s="55"/>
      <c r="F168" s="4"/>
      <c r="G168" s="4"/>
      <c r="H168" s="55" t="s">
        <v>104</v>
      </c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</row>
    <row r="170" spans="1:19" ht="65.25" customHeight="1" x14ac:dyDescent="0.2">
      <c r="A170" s="55" t="s">
        <v>105</v>
      </c>
      <c r="B170" s="55"/>
      <c r="C170" s="55"/>
      <c r="D170" s="55"/>
      <c r="E170" s="55"/>
      <c r="F170" s="4"/>
      <c r="G170" s="4"/>
      <c r="H170" s="55" t="s">
        <v>106</v>
      </c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</row>
    <row r="172" spans="1:19" ht="65.25" customHeight="1" x14ac:dyDescent="0.2">
      <c r="A172" s="55" t="s">
        <v>108</v>
      </c>
      <c r="B172" s="55"/>
      <c r="C172" s="55"/>
      <c r="D172" s="55"/>
      <c r="E172" s="55"/>
      <c r="F172" s="49"/>
      <c r="G172" s="49"/>
      <c r="H172" s="55" t="s">
        <v>109</v>
      </c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</row>
    <row r="174" spans="1:19" ht="65.25" customHeight="1" x14ac:dyDescent="0.2">
      <c r="A174" s="55" t="s">
        <v>103</v>
      </c>
      <c r="B174" s="55"/>
      <c r="C174" s="55"/>
      <c r="D174" s="55"/>
      <c r="E174" s="55"/>
      <c r="F174" s="49"/>
      <c r="G174" s="49"/>
      <c r="H174" s="55" t="s">
        <v>107</v>
      </c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</row>
  </sheetData>
  <mergeCells count="418">
    <mergeCell ref="A172:E172"/>
    <mergeCell ref="H172:S172"/>
    <mergeCell ref="A174:E174"/>
    <mergeCell ref="H174:S174"/>
    <mergeCell ref="B46:D47"/>
    <mergeCell ref="C51:D51"/>
    <mergeCell ref="C49:D49"/>
    <mergeCell ref="A13:E13"/>
    <mergeCell ref="A14:E14"/>
    <mergeCell ref="A15:E15"/>
    <mergeCell ref="H13:T13"/>
    <mergeCell ref="H14:T14"/>
    <mergeCell ref="A108:A109"/>
    <mergeCell ref="A106:A107"/>
    <mergeCell ref="A78:A79"/>
    <mergeCell ref="F51:G51"/>
    <mergeCell ref="F49:G49"/>
    <mergeCell ref="A48:A49"/>
    <mergeCell ref="A50:A51"/>
    <mergeCell ref="A52:A53"/>
    <mergeCell ref="A54:A55"/>
    <mergeCell ref="A58:A59"/>
    <mergeCell ref="C59:D59"/>
    <mergeCell ref="F59:G59"/>
    <mergeCell ref="A62:A63"/>
    <mergeCell ref="A5:T5"/>
    <mergeCell ref="A6:T6"/>
    <mergeCell ref="A7:T7"/>
    <mergeCell ref="H10:T10"/>
    <mergeCell ref="H11:T11"/>
    <mergeCell ref="I51:J51"/>
    <mergeCell ref="K46:M47"/>
    <mergeCell ref="L51:M51"/>
    <mergeCell ref="O51:P51"/>
    <mergeCell ref="N46:P47"/>
    <mergeCell ref="Q46:S46"/>
    <mergeCell ref="Q47:S47"/>
    <mergeCell ref="R51:S51"/>
    <mergeCell ref="I49:J49"/>
    <mergeCell ref="L49:M49"/>
    <mergeCell ref="A8:E8"/>
    <mergeCell ref="A9:Q9"/>
    <mergeCell ref="A10:E10"/>
    <mergeCell ref="A11:E11"/>
    <mergeCell ref="A46:A47"/>
    <mergeCell ref="E46:G47"/>
    <mergeCell ref="H46:J47"/>
    <mergeCell ref="B28:D28"/>
    <mergeCell ref="H15:T15"/>
    <mergeCell ref="F8:S8"/>
    <mergeCell ref="A16:E16"/>
    <mergeCell ref="H16:T16"/>
    <mergeCell ref="A17:E17"/>
    <mergeCell ref="H17:T17"/>
    <mergeCell ref="A18:E18"/>
    <mergeCell ref="H18:T18"/>
    <mergeCell ref="A20:E20"/>
    <mergeCell ref="E28:G28"/>
    <mergeCell ref="A12:E12"/>
    <mergeCell ref="A19:E19"/>
    <mergeCell ref="H19:T19"/>
    <mergeCell ref="H12:T12"/>
    <mergeCell ref="H28:J28"/>
    <mergeCell ref="H20:T20"/>
    <mergeCell ref="B26:D26"/>
    <mergeCell ref="E26:G26"/>
    <mergeCell ref="H26:J26"/>
    <mergeCell ref="B27:D27"/>
    <mergeCell ref="E27:G27"/>
    <mergeCell ref="H27:J27"/>
    <mergeCell ref="H29:J29"/>
    <mergeCell ref="E29:G29"/>
    <mergeCell ref="B29:D29"/>
    <mergeCell ref="H30:J30"/>
    <mergeCell ref="E30:G30"/>
    <mergeCell ref="B30:D30"/>
    <mergeCell ref="H35:J35"/>
    <mergeCell ref="E35:G35"/>
    <mergeCell ref="B35:D35"/>
    <mergeCell ref="H33:J33"/>
    <mergeCell ref="E33:G33"/>
    <mergeCell ref="B33:D33"/>
    <mergeCell ref="H34:J34"/>
    <mergeCell ref="E34:G34"/>
    <mergeCell ref="B34:D34"/>
    <mergeCell ref="H31:J31"/>
    <mergeCell ref="E31:G31"/>
    <mergeCell ref="B31:D31"/>
    <mergeCell ref="H32:J32"/>
    <mergeCell ref="E32:G32"/>
    <mergeCell ref="B32:D32"/>
    <mergeCell ref="O57:P57"/>
    <mergeCell ref="R57:S57"/>
    <mergeCell ref="I59:J59"/>
    <mergeCell ref="H36:J36"/>
    <mergeCell ref="E36:G36"/>
    <mergeCell ref="B36:D36"/>
    <mergeCell ref="C53:D53"/>
    <mergeCell ref="F53:G53"/>
    <mergeCell ref="I53:J53"/>
    <mergeCell ref="A37:T37"/>
    <mergeCell ref="O49:P49"/>
    <mergeCell ref="R49:S49"/>
    <mergeCell ref="L53:M53"/>
    <mergeCell ref="O53:P53"/>
    <mergeCell ref="A90:A91"/>
    <mergeCell ref="C91:D91"/>
    <mergeCell ref="F91:G91"/>
    <mergeCell ref="R53:S53"/>
    <mergeCell ref="C55:D55"/>
    <mergeCell ref="F55:G55"/>
    <mergeCell ref="I55:J55"/>
    <mergeCell ref="L55:M55"/>
    <mergeCell ref="C63:D63"/>
    <mergeCell ref="F63:G63"/>
    <mergeCell ref="R83:S83"/>
    <mergeCell ref="A82:A83"/>
    <mergeCell ref="C83:D83"/>
    <mergeCell ref="F83:G83"/>
    <mergeCell ref="I83:J83"/>
    <mergeCell ref="L83:M83"/>
    <mergeCell ref="O83:P83"/>
    <mergeCell ref="O55:P55"/>
    <mergeCell ref="R55:S55"/>
    <mergeCell ref="A56:A57"/>
    <mergeCell ref="C57:D57"/>
    <mergeCell ref="F57:G57"/>
    <mergeCell ref="I57:J57"/>
    <mergeCell ref="L57:M57"/>
    <mergeCell ref="A104:A105"/>
    <mergeCell ref="C105:D105"/>
    <mergeCell ref="F105:G105"/>
    <mergeCell ref="I105:J105"/>
    <mergeCell ref="L105:M105"/>
    <mergeCell ref="O105:P105"/>
    <mergeCell ref="R105:S105"/>
    <mergeCell ref="A102:A103"/>
    <mergeCell ref="C103:D103"/>
    <mergeCell ref="F103:G103"/>
    <mergeCell ref="I103:J103"/>
    <mergeCell ref="L103:M103"/>
    <mergeCell ref="O103:P103"/>
    <mergeCell ref="R103:S103"/>
    <mergeCell ref="L107:M107"/>
    <mergeCell ref="O109:P109"/>
    <mergeCell ref="R109:S109"/>
    <mergeCell ref="C107:D107"/>
    <mergeCell ref="F107:G107"/>
    <mergeCell ref="I107:J107"/>
    <mergeCell ref="O107:P107"/>
    <mergeCell ref="R107:S107"/>
    <mergeCell ref="C109:D109"/>
    <mergeCell ref="F109:G109"/>
    <mergeCell ref="I109:J109"/>
    <mergeCell ref="L109:M109"/>
    <mergeCell ref="R111:S111"/>
    <mergeCell ref="A114:A115"/>
    <mergeCell ref="C115:D115"/>
    <mergeCell ref="F115:G115"/>
    <mergeCell ref="I115:J115"/>
    <mergeCell ref="L115:M115"/>
    <mergeCell ref="O115:P115"/>
    <mergeCell ref="R115:S115"/>
    <mergeCell ref="O113:P113"/>
    <mergeCell ref="R113:S113"/>
    <mergeCell ref="A110:A111"/>
    <mergeCell ref="C111:D111"/>
    <mergeCell ref="F111:G111"/>
    <mergeCell ref="I111:J111"/>
    <mergeCell ref="L111:M111"/>
    <mergeCell ref="O111:P111"/>
    <mergeCell ref="A112:A113"/>
    <mergeCell ref="C113:D113"/>
    <mergeCell ref="F113:G113"/>
    <mergeCell ref="I113:J113"/>
    <mergeCell ref="L113:M113"/>
    <mergeCell ref="R117:S117"/>
    <mergeCell ref="A137:A138"/>
    <mergeCell ref="C138:D138"/>
    <mergeCell ref="F138:G138"/>
    <mergeCell ref="I138:J138"/>
    <mergeCell ref="L138:M138"/>
    <mergeCell ref="O138:P138"/>
    <mergeCell ref="R138:S138"/>
    <mergeCell ref="F125:G125"/>
    <mergeCell ref="I125:J125"/>
    <mergeCell ref="A116:A117"/>
    <mergeCell ref="C117:D117"/>
    <mergeCell ref="F117:G117"/>
    <mergeCell ref="I117:J117"/>
    <mergeCell ref="L117:M117"/>
    <mergeCell ref="O117:P117"/>
    <mergeCell ref="L125:M125"/>
    <mergeCell ref="O125:P125"/>
    <mergeCell ref="R125:S125"/>
    <mergeCell ref="A118:A119"/>
    <mergeCell ref="C119:D119"/>
    <mergeCell ref="F119:G119"/>
    <mergeCell ref="I119:J119"/>
    <mergeCell ref="L119:M119"/>
    <mergeCell ref="O119:P119"/>
    <mergeCell ref="R119:S119"/>
    <mergeCell ref="A124:A125"/>
    <mergeCell ref="C125:D125"/>
    <mergeCell ref="R121:S121"/>
    <mergeCell ref="A122:A123"/>
    <mergeCell ref="C123:D123"/>
    <mergeCell ref="F123:G123"/>
    <mergeCell ref="I123:J123"/>
    <mergeCell ref="L123:M123"/>
    <mergeCell ref="O123:P123"/>
    <mergeCell ref="R123:S123"/>
    <mergeCell ref="A120:A121"/>
    <mergeCell ref="C121:D121"/>
    <mergeCell ref="F121:G121"/>
    <mergeCell ref="I121:J121"/>
    <mergeCell ref="L121:M121"/>
    <mergeCell ref="O121:P121"/>
    <mergeCell ref="R135:S135"/>
    <mergeCell ref="A153:S153"/>
    <mergeCell ref="A154:S154"/>
    <mergeCell ref="A155:S155"/>
    <mergeCell ref="A156:S156"/>
    <mergeCell ref="A145:S145"/>
    <mergeCell ref="A146:S146"/>
    <mergeCell ref="A147:S147"/>
    <mergeCell ref="A149:S149"/>
    <mergeCell ref="A148:S148"/>
    <mergeCell ref="A134:A135"/>
    <mergeCell ref="C135:D135"/>
    <mergeCell ref="F135:G135"/>
    <mergeCell ref="I135:J135"/>
    <mergeCell ref="L135:M135"/>
    <mergeCell ref="O135:P135"/>
    <mergeCell ref="R140:S140"/>
    <mergeCell ref="A139:A140"/>
    <mergeCell ref="C140:D140"/>
    <mergeCell ref="F140:G140"/>
    <mergeCell ref="I140:J140"/>
    <mergeCell ref="L140:M140"/>
    <mergeCell ref="O140:P140"/>
    <mergeCell ref="A152:Q152"/>
    <mergeCell ref="A141:S141"/>
    <mergeCell ref="A142:S142"/>
    <mergeCell ref="A143:S143"/>
    <mergeCell ref="H170:S170"/>
    <mergeCell ref="H168:S168"/>
    <mergeCell ref="H166:S166"/>
    <mergeCell ref="B164:M164"/>
    <mergeCell ref="A150:S150"/>
    <mergeCell ref="A151:S151"/>
    <mergeCell ref="A168:E168"/>
    <mergeCell ref="A170:E170"/>
    <mergeCell ref="A166:E166"/>
    <mergeCell ref="A126:A127"/>
    <mergeCell ref="C127:D127"/>
    <mergeCell ref="F127:G127"/>
    <mergeCell ref="I127:J127"/>
    <mergeCell ref="L127:M127"/>
    <mergeCell ref="O127:P127"/>
    <mergeCell ref="R127:S127"/>
    <mergeCell ref="A128:A129"/>
    <mergeCell ref="C129:D129"/>
    <mergeCell ref="F129:G129"/>
    <mergeCell ref="I129:J129"/>
    <mergeCell ref="L129:M129"/>
    <mergeCell ref="O129:P129"/>
    <mergeCell ref="R129:S129"/>
    <mergeCell ref="A130:A131"/>
    <mergeCell ref="C131:D131"/>
    <mergeCell ref="F131:G131"/>
    <mergeCell ref="I131:J131"/>
    <mergeCell ref="L131:M131"/>
    <mergeCell ref="O131:P131"/>
    <mergeCell ref="R131:S131"/>
    <mergeCell ref="A132:A133"/>
    <mergeCell ref="C133:D133"/>
    <mergeCell ref="F133:G133"/>
    <mergeCell ref="I133:J133"/>
    <mergeCell ref="L133:M133"/>
    <mergeCell ref="O133:P133"/>
    <mergeCell ref="R133:S133"/>
    <mergeCell ref="L59:M59"/>
    <mergeCell ref="O59:P59"/>
    <mergeCell ref="R59:S59"/>
    <mergeCell ref="A60:A61"/>
    <mergeCell ref="C61:D61"/>
    <mergeCell ref="F61:G61"/>
    <mergeCell ref="I61:J61"/>
    <mergeCell ref="L61:M61"/>
    <mergeCell ref="O61:P61"/>
    <mergeCell ref="R61:S61"/>
    <mergeCell ref="I63:J63"/>
    <mergeCell ref="L63:M63"/>
    <mergeCell ref="O63:P63"/>
    <mergeCell ref="R63:S63"/>
    <mergeCell ref="A64:A65"/>
    <mergeCell ref="C65:D65"/>
    <mergeCell ref="F65:G65"/>
    <mergeCell ref="I65:J65"/>
    <mergeCell ref="L65:M65"/>
    <mergeCell ref="O65:P65"/>
    <mergeCell ref="R65:S65"/>
    <mergeCell ref="I67:J67"/>
    <mergeCell ref="L67:M67"/>
    <mergeCell ref="O67:P67"/>
    <mergeCell ref="R67:S67"/>
    <mergeCell ref="A68:A69"/>
    <mergeCell ref="C69:D69"/>
    <mergeCell ref="F69:G69"/>
    <mergeCell ref="I69:J69"/>
    <mergeCell ref="L69:M69"/>
    <mergeCell ref="O69:P69"/>
    <mergeCell ref="R69:S69"/>
    <mergeCell ref="A66:A67"/>
    <mergeCell ref="C67:D67"/>
    <mergeCell ref="F67:G67"/>
    <mergeCell ref="I71:J71"/>
    <mergeCell ref="L71:M71"/>
    <mergeCell ref="O71:P71"/>
    <mergeCell ref="R71:S71"/>
    <mergeCell ref="A72:A73"/>
    <mergeCell ref="C73:D73"/>
    <mergeCell ref="F73:G73"/>
    <mergeCell ref="I73:J73"/>
    <mergeCell ref="L73:M73"/>
    <mergeCell ref="O73:P73"/>
    <mergeCell ref="R73:S73"/>
    <mergeCell ref="A70:A71"/>
    <mergeCell ref="C71:D71"/>
    <mergeCell ref="F71:G71"/>
    <mergeCell ref="I91:J91"/>
    <mergeCell ref="L91:M91"/>
    <mergeCell ref="O91:P91"/>
    <mergeCell ref="R91:S91"/>
    <mergeCell ref="C75:D75"/>
    <mergeCell ref="F75:G75"/>
    <mergeCell ref="I75:J75"/>
    <mergeCell ref="L75:M75"/>
    <mergeCell ref="O75:P75"/>
    <mergeCell ref="R75:S75"/>
    <mergeCell ref="R87:S87"/>
    <mergeCell ref="I85:J85"/>
    <mergeCell ref="L85:M85"/>
    <mergeCell ref="O85:P85"/>
    <mergeCell ref="R85:S85"/>
    <mergeCell ref="I87:J87"/>
    <mergeCell ref="L87:M87"/>
    <mergeCell ref="O87:P87"/>
    <mergeCell ref="C81:D81"/>
    <mergeCell ref="F81:G81"/>
    <mergeCell ref="I81:J81"/>
    <mergeCell ref="L81:M81"/>
    <mergeCell ref="O81:P81"/>
    <mergeCell ref="R81:S81"/>
    <mergeCell ref="A76:A77"/>
    <mergeCell ref="C77:D77"/>
    <mergeCell ref="F77:G77"/>
    <mergeCell ref="I77:J77"/>
    <mergeCell ref="L77:M77"/>
    <mergeCell ref="O77:P77"/>
    <mergeCell ref="R77:S77"/>
    <mergeCell ref="A74:A75"/>
    <mergeCell ref="A84:A85"/>
    <mergeCell ref="C85:D85"/>
    <mergeCell ref="F85:G85"/>
    <mergeCell ref="A80:A81"/>
    <mergeCell ref="C79:D79"/>
    <mergeCell ref="F79:G79"/>
    <mergeCell ref="I79:J79"/>
    <mergeCell ref="L79:M79"/>
    <mergeCell ref="O79:P79"/>
    <mergeCell ref="R79:S79"/>
    <mergeCell ref="A88:A89"/>
    <mergeCell ref="C89:D89"/>
    <mergeCell ref="F89:G89"/>
    <mergeCell ref="I89:J89"/>
    <mergeCell ref="L89:M89"/>
    <mergeCell ref="O89:P89"/>
    <mergeCell ref="R89:S89"/>
    <mergeCell ref="A86:A87"/>
    <mergeCell ref="C87:D87"/>
    <mergeCell ref="F87:G87"/>
    <mergeCell ref="A98:A99"/>
    <mergeCell ref="C99:D99"/>
    <mergeCell ref="F99:G99"/>
    <mergeCell ref="I99:J99"/>
    <mergeCell ref="L99:M99"/>
    <mergeCell ref="O99:P99"/>
    <mergeCell ref="R99:S99"/>
    <mergeCell ref="A100:A101"/>
    <mergeCell ref="C101:D101"/>
    <mergeCell ref="F101:G101"/>
    <mergeCell ref="I101:J101"/>
    <mergeCell ref="L101:M101"/>
    <mergeCell ref="O101:P101"/>
    <mergeCell ref="R101:S101"/>
    <mergeCell ref="A96:A97"/>
    <mergeCell ref="C97:D97"/>
    <mergeCell ref="F97:G97"/>
    <mergeCell ref="I97:J97"/>
    <mergeCell ref="L97:M97"/>
    <mergeCell ref="O97:P97"/>
    <mergeCell ref="R97:S97"/>
    <mergeCell ref="A92:A93"/>
    <mergeCell ref="C93:D93"/>
    <mergeCell ref="F93:G93"/>
    <mergeCell ref="I93:J93"/>
    <mergeCell ref="L93:M93"/>
    <mergeCell ref="O93:P93"/>
    <mergeCell ref="R93:S93"/>
    <mergeCell ref="A94:A95"/>
    <mergeCell ref="C95:D95"/>
    <mergeCell ref="F95:G95"/>
    <mergeCell ref="I95:J95"/>
    <mergeCell ref="L95:M95"/>
    <mergeCell ref="O95:P95"/>
    <mergeCell ref="R95:S95"/>
  </mergeCells>
  <pageMargins left="0.70866141732283472" right="0.51181102362204722" top="0.35433070866141736" bottom="0.35433070866141736" header="0.31496062992125984" footer="0.31496062992125984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ฟอร์ม10 สรุปคะแนน5ส+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2019-07-22T07:38:26Z</cp:lastPrinted>
  <dcterms:created xsi:type="dcterms:W3CDTF">2016-05-24T02:06:29Z</dcterms:created>
  <dcterms:modified xsi:type="dcterms:W3CDTF">2019-07-22T08:21:24Z</dcterms:modified>
</cp:coreProperties>
</file>