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60" windowWidth="11352" windowHeight="7560" tabRatio="750"/>
  </bookViews>
  <sheets>
    <sheet name="ใบรับรองแบบรูปและรายการ" sheetId="17" r:id="rId1"/>
    <sheet name="ปร.6" sheetId="5" r:id="rId2"/>
    <sheet name="ปร.5 (ก)" sheetId="3" r:id="rId3"/>
    <sheet name="ปร.4" sheetId="26" r:id="rId4"/>
    <sheet name="งวดงาน " sheetId="2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con1" localSheetId="3">#REF!</definedName>
    <definedName name="_________con1">#REF!</definedName>
    <definedName name="_________con11" localSheetId="3">#REF!</definedName>
    <definedName name="_________con11">#REF!</definedName>
    <definedName name="_________con2" localSheetId="3">#REF!</definedName>
    <definedName name="_________con2">#REF!</definedName>
    <definedName name="_________con3" localSheetId="3">#REF!</definedName>
    <definedName name="_________con3">#REF!</definedName>
    <definedName name="_________con4" localSheetId="3">#REF!</definedName>
    <definedName name="_________con4">#REF!</definedName>
    <definedName name="_________fws1">'[1]11 ข้อมูลงานC'!$AB$30</definedName>
    <definedName name="_________sb1">'[1]12 ข้อมูลงานไ'!$W$29</definedName>
    <definedName name="_________sd30" localSheetId="3">#REF!</definedName>
    <definedName name="_________sd30">#REF!</definedName>
    <definedName name="_________sd40" localSheetId="3">#REF!</definedName>
    <definedName name="_________sd40">#REF!</definedName>
    <definedName name="_________st1" localSheetId="3">#REF!</definedName>
    <definedName name="_________st1">#REF!</definedName>
    <definedName name="_________st2" localSheetId="3">#REF!</definedName>
    <definedName name="_________st2">#REF!</definedName>
    <definedName name="_________st3" localSheetId="3">#REF!</definedName>
    <definedName name="_________st3">#REF!</definedName>
    <definedName name="________con1" localSheetId="3">#REF!</definedName>
    <definedName name="________con1">#REF!</definedName>
    <definedName name="________con11" localSheetId="3">#REF!</definedName>
    <definedName name="________con11">#REF!</definedName>
    <definedName name="________con2" localSheetId="3">#REF!</definedName>
    <definedName name="________con2">#REF!</definedName>
    <definedName name="________con3" localSheetId="3">#REF!</definedName>
    <definedName name="________con3">#REF!</definedName>
    <definedName name="________con4" localSheetId="3">#REF!</definedName>
    <definedName name="________con4">#REF!</definedName>
    <definedName name="________fws1" localSheetId="3">#REF!</definedName>
    <definedName name="________fws1">#REF!</definedName>
    <definedName name="________sb1" localSheetId="3">#REF!</definedName>
    <definedName name="________sb1">#REF!</definedName>
    <definedName name="________sd30" localSheetId="3">#REF!</definedName>
    <definedName name="________sd30">#REF!</definedName>
    <definedName name="________sd40" localSheetId="3">#REF!</definedName>
    <definedName name="________sd40">#REF!</definedName>
    <definedName name="________st1" localSheetId="3">#REF!</definedName>
    <definedName name="________st1">#REF!</definedName>
    <definedName name="________st2" localSheetId="3">#REF!</definedName>
    <definedName name="________st2">#REF!</definedName>
    <definedName name="________st3" localSheetId="3">#REF!</definedName>
    <definedName name="________st3">#REF!</definedName>
    <definedName name="_______con1" localSheetId="3">#REF!</definedName>
    <definedName name="_______con1">#REF!</definedName>
    <definedName name="_______con11" localSheetId="3">#REF!</definedName>
    <definedName name="_______con11">#REF!</definedName>
    <definedName name="_______con2" localSheetId="3">#REF!</definedName>
    <definedName name="_______con2">#REF!</definedName>
    <definedName name="_______con3" localSheetId="3">#REF!</definedName>
    <definedName name="_______con3">#REF!</definedName>
    <definedName name="_______con4" localSheetId="3">#REF!</definedName>
    <definedName name="_______con4">#REF!</definedName>
    <definedName name="_______fws1" localSheetId="3">#REF!</definedName>
    <definedName name="_______fws1">#REF!</definedName>
    <definedName name="_______sb1" localSheetId="3">#REF!</definedName>
    <definedName name="_______sb1">#REF!</definedName>
    <definedName name="_______sd30" localSheetId="3">#REF!</definedName>
    <definedName name="_______sd30">#REF!</definedName>
    <definedName name="_______sd40" localSheetId="3">#REF!</definedName>
    <definedName name="_______sd40">#REF!</definedName>
    <definedName name="_______st1" localSheetId="3">#REF!</definedName>
    <definedName name="_______st1">#REF!</definedName>
    <definedName name="_______st2" localSheetId="3">#REF!</definedName>
    <definedName name="_______st2">#REF!</definedName>
    <definedName name="_______st3" localSheetId="3">#REF!</definedName>
    <definedName name="_______st3">#REF!</definedName>
    <definedName name="______con1" localSheetId="3">#REF!</definedName>
    <definedName name="______con1">#REF!</definedName>
    <definedName name="______con11" localSheetId="3">#REF!</definedName>
    <definedName name="______con11">#REF!</definedName>
    <definedName name="______con2" localSheetId="3">#REF!</definedName>
    <definedName name="______con2">#REF!</definedName>
    <definedName name="______con3" localSheetId="3">#REF!</definedName>
    <definedName name="______con3">#REF!</definedName>
    <definedName name="______con4" localSheetId="3">#REF!</definedName>
    <definedName name="______con4">#REF!</definedName>
    <definedName name="______fws1" localSheetId="3">#REF!</definedName>
    <definedName name="______fws1">#REF!</definedName>
    <definedName name="______sb1" localSheetId="3">#REF!</definedName>
    <definedName name="______sb1">#REF!</definedName>
    <definedName name="______sd30" localSheetId="3">#REF!</definedName>
    <definedName name="______sd30">#REF!</definedName>
    <definedName name="______sd40" localSheetId="3">#REF!</definedName>
    <definedName name="______sd40">#REF!</definedName>
    <definedName name="______st1" localSheetId="3">#REF!</definedName>
    <definedName name="______st1">#REF!</definedName>
    <definedName name="______st2" localSheetId="3">#REF!</definedName>
    <definedName name="______st2">#REF!</definedName>
    <definedName name="______st3" localSheetId="3">#REF!</definedName>
    <definedName name="______st3">#REF!</definedName>
    <definedName name="_____con1" localSheetId="3">#REF!</definedName>
    <definedName name="_____con1">#REF!</definedName>
    <definedName name="_____con11" localSheetId="3">#REF!</definedName>
    <definedName name="_____con11">#REF!</definedName>
    <definedName name="_____con2" localSheetId="3">#REF!</definedName>
    <definedName name="_____con2">#REF!</definedName>
    <definedName name="_____con3" localSheetId="3">#REF!</definedName>
    <definedName name="_____con3">#REF!</definedName>
    <definedName name="_____con4" localSheetId="3">#REF!</definedName>
    <definedName name="_____con4">#REF!</definedName>
    <definedName name="_____fws1" localSheetId="3">#REF!</definedName>
    <definedName name="_____fws1">#REF!</definedName>
    <definedName name="_____rb1" localSheetId="3">#REF!</definedName>
    <definedName name="_____rb1">#REF!</definedName>
    <definedName name="_____sb1" localSheetId="3">#REF!</definedName>
    <definedName name="_____sb1">#REF!</definedName>
    <definedName name="_____sd30" localSheetId="3">#REF!</definedName>
    <definedName name="_____sd30">#REF!</definedName>
    <definedName name="_____sd40" localSheetId="3">#REF!</definedName>
    <definedName name="_____sd40">#REF!</definedName>
    <definedName name="_____st1" localSheetId="3">#REF!</definedName>
    <definedName name="_____st1">#REF!</definedName>
    <definedName name="_____st2" localSheetId="3">#REF!</definedName>
    <definedName name="_____st2">#REF!</definedName>
    <definedName name="_____st3" localSheetId="3">#REF!</definedName>
    <definedName name="_____st3">#REF!</definedName>
    <definedName name="_____wb1" localSheetId="3">#REF!</definedName>
    <definedName name="_____wb1">#REF!</definedName>
    <definedName name="____con1" localSheetId="4">#REF!</definedName>
    <definedName name="____con1" localSheetId="3">#REF!</definedName>
    <definedName name="____con1">#REF!</definedName>
    <definedName name="____con11" localSheetId="4">#REF!</definedName>
    <definedName name="____con11" localSheetId="3">#REF!</definedName>
    <definedName name="____con11">#REF!</definedName>
    <definedName name="____con2" localSheetId="4">#REF!</definedName>
    <definedName name="____con2" localSheetId="3">#REF!</definedName>
    <definedName name="____con2">#REF!</definedName>
    <definedName name="____con3" localSheetId="3">#REF!</definedName>
    <definedName name="____con3">#REF!</definedName>
    <definedName name="____con4" localSheetId="3">#REF!</definedName>
    <definedName name="____con4">#REF!</definedName>
    <definedName name="____fws1" localSheetId="4">'[1]11 ข้อมูลงานC'!$AB$30</definedName>
    <definedName name="____fws1" localSheetId="3">#REF!</definedName>
    <definedName name="____fws1">#REF!</definedName>
    <definedName name="____rb1" localSheetId="3">#REF!</definedName>
    <definedName name="____rb1">#REF!</definedName>
    <definedName name="____sb1" localSheetId="4">'[1]12 ข้อมูลงานไ'!$W$29</definedName>
    <definedName name="____sb1" localSheetId="3">#REF!</definedName>
    <definedName name="____sb1">#REF!</definedName>
    <definedName name="____sd30" localSheetId="4">#REF!</definedName>
    <definedName name="____sd30" localSheetId="3">#REF!</definedName>
    <definedName name="____sd30">#REF!</definedName>
    <definedName name="____sd40" localSheetId="4">#REF!</definedName>
    <definedName name="____sd40" localSheetId="3">#REF!</definedName>
    <definedName name="____sd40">#REF!</definedName>
    <definedName name="____st1" localSheetId="4">#REF!</definedName>
    <definedName name="____st1" localSheetId="3">#REF!</definedName>
    <definedName name="____st1">#REF!</definedName>
    <definedName name="____st2" localSheetId="3">#REF!</definedName>
    <definedName name="____st2">#REF!</definedName>
    <definedName name="____st3" localSheetId="3">#REF!</definedName>
    <definedName name="____st3">#REF!</definedName>
    <definedName name="____wb1" localSheetId="3">#REF!</definedName>
    <definedName name="____wb1">#REF!</definedName>
    <definedName name="___con1" localSheetId="4">#REF!</definedName>
    <definedName name="___con1" localSheetId="3">#REF!</definedName>
    <definedName name="___con1">#REF!</definedName>
    <definedName name="___con11" localSheetId="4">#REF!</definedName>
    <definedName name="___con11" localSheetId="3">#REF!</definedName>
    <definedName name="___con11">#REF!</definedName>
    <definedName name="___con2" localSheetId="4">#REF!</definedName>
    <definedName name="___con2" localSheetId="3">#REF!</definedName>
    <definedName name="___con2">#REF!</definedName>
    <definedName name="___con3" localSheetId="4">#REF!</definedName>
    <definedName name="___con3" localSheetId="3">#REF!</definedName>
    <definedName name="___con3">#REF!</definedName>
    <definedName name="___con4" localSheetId="4">#REF!</definedName>
    <definedName name="___con4" localSheetId="3">#REF!</definedName>
    <definedName name="___con4">#REF!</definedName>
    <definedName name="___fws1" localSheetId="4">'[2]11 ข้อมูลงานCon'!$AB$30</definedName>
    <definedName name="___fws1">'[3]11 ข้อมูลงานCon'!$AB$30</definedName>
    <definedName name="___rb1" localSheetId="3">#REF!</definedName>
    <definedName name="___rb1">#REF!</definedName>
    <definedName name="___sb1" localSheetId="4">'[2]12 ข้อมูลงานไม้แบบ'!$W$29</definedName>
    <definedName name="___sb1">'[3]12 ข้อมูลงานไม้แบบ'!$W$29</definedName>
    <definedName name="___sd30" localSheetId="4">#REF!</definedName>
    <definedName name="___sd30" localSheetId="3">#REF!</definedName>
    <definedName name="___sd30">#REF!</definedName>
    <definedName name="___sd40" localSheetId="4">#REF!</definedName>
    <definedName name="___sd40" localSheetId="3">#REF!</definedName>
    <definedName name="___sd40">#REF!</definedName>
    <definedName name="___st1" localSheetId="4">#REF!</definedName>
    <definedName name="___st1" localSheetId="3">#REF!</definedName>
    <definedName name="___st1">#REF!</definedName>
    <definedName name="___st2" localSheetId="4">#REF!</definedName>
    <definedName name="___st2" localSheetId="3">#REF!</definedName>
    <definedName name="___st2">#REF!</definedName>
    <definedName name="___st3" localSheetId="4">#REF!</definedName>
    <definedName name="___st3" localSheetId="3">#REF!</definedName>
    <definedName name="___st3">#REF!</definedName>
    <definedName name="___wb1" localSheetId="3">#REF!</definedName>
    <definedName name="___wb1">#REF!</definedName>
    <definedName name="__con1" localSheetId="3">#REF!</definedName>
    <definedName name="__con1">#REF!</definedName>
    <definedName name="__con11" localSheetId="3">#REF!</definedName>
    <definedName name="__con11">#REF!</definedName>
    <definedName name="__con2" localSheetId="3">#REF!</definedName>
    <definedName name="__con2">#REF!</definedName>
    <definedName name="__con3" localSheetId="3">#REF!</definedName>
    <definedName name="__con3">#REF!</definedName>
    <definedName name="__con4" localSheetId="3">#REF!</definedName>
    <definedName name="__con4">#REF!</definedName>
    <definedName name="__fws1" localSheetId="4">'[1]11 ข้อมูลงานC'!$AB$30</definedName>
    <definedName name="__fws1">'[3]11 ข้อมูลงานCon'!$AB$30</definedName>
    <definedName name="__rb1" localSheetId="3">#REF!</definedName>
    <definedName name="__rb1">#REF!</definedName>
    <definedName name="__sb1" localSheetId="4">'[1]12 ข้อมูลงานไ'!$W$29</definedName>
    <definedName name="__sb1">'[3]12 ข้อมูลงานไม้แบบ'!$W$29</definedName>
    <definedName name="__sd30" localSheetId="4">#REF!</definedName>
    <definedName name="__sd30" localSheetId="3">#REF!</definedName>
    <definedName name="__sd30">#REF!</definedName>
    <definedName name="__sd40" localSheetId="4">#REF!</definedName>
    <definedName name="__sd40" localSheetId="3">#REF!</definedName>
    <definedName name="__sd40">#REF!</definedName>
    <definedName name="__st1" localSheetId="4">#REF!</definedName>
    <definedName name="__st1" localSheetId="3">#REF!</definedName>
    <definedName name="__st1">#REF!</definedName>
    <definedName name="__st2" localSheetId="3">#REF!</definedName>
    <definedName name="__st2">#REF!</definedName>
    <definedName name="__st3" localSheetId="3">#REF!</definedName>
    <definedName name="__st3">#REF!</definedName>
    <definedName name="__wb1" localSheetId="3">#REF!</definedName>
    <definedName name="__wb1">#REF!</definedName>
    <definedName name="_con1" localSheetId="3">#REF!</definedName>
    <definedName name="_con1">#REF!</definedName>
    <definedName name="_con11" localSheetId="3">#REF!</definedName>
    <definedName name="_con11">#REF!</definedName>
    <definedName name="_con2" localSheetId="3">#REF!</definedName>
    <definedName name="_con2">#REF!</definedName>
    <definedName name="_con3" localSheetId="3">#REF!</definedName>
    <definedName name="_con3">#REF!</definedName>
    <definedName name="_con4" localSheetId="3">#REF!</definedName>
    <definedName name="_con4">#REF!</definedName>
    <definedName name="_fws1">'[1]11 ข้อมูลงานC'!$AB$30</definedName>
    <definedName name="_rb1" localSheetId="3">#REF!</definedName>
    <definedName name="_rb1">#REF!</definedName>
    <definedName name="_sb1">'[1]12 ข้อมูลงานไ'!$W$29</definedName>
    <definedName name="_sd30" localSheetId="4">#REF!</definedName>
    <definedName name="_sd30" localSheetId="3">#REF!</definedName>
    <definedName name="_sd30">#REF!</definedName>
    <definedName name="_sd40" localSheetId="3">#REF!</definedName>
    <definedName name="_sd40">#REF!</definedName>
    <definedName name="_st1" localSheetId="3">#REF!</definedName>
    <definedName name="_st1">#REF!</definedName>
    <definedName name="_st2" localSheetId="3">#REF!</definedName>
    <definedName name="_st2">#REF!</definedName>
    <definedName name="_st3" localSheetId="3">#REF!</definedName>
    <definedName name="_st3">#REF!</definedName>
    <definedName name="_wb1" localSheetId="3">#REF!</definedName>
    <definedName name="_wb1">#REF!</definedName>
    <definedName name="a" localSheetId="4">'[4]25-27RC. PIPE(3หน้า)'!#REF!</definedName>
    <definedName name="a" localSheetId="3">'[4]25-27RC. PIPE(3หน้า)'!#REF!</definedName>
    <definedName name="a">'[4]25-27RC. PIPE(3หน้า)'!#REF!</definedName>
    <definedName name="aa" localSheetId="4">'[5]12 ข้อมูลงานไม้แบบ'!$W$29</definedName>
    <definedName name="aa">'[6]12 ข้อมูลงานไม้แบบ'!$W$29</definedName>
    <definedName name="aaaa" localSheetId="4">#REF!</definedName>
    <definedName name="aaaa" localSheetId="3">#REF!</definedName>
    <definedName name="aaaa">#REF!</definedName>
    <definedName name="aaaaa" localSheetId="4">#REF!</definedName>
    <definedName name="aaaaa" localSheetId="3">#REF!</definedName>
    <definedName name="aaaaa">#REF!</definedName>
    <definedName name="AB" localSheetId="4">'[7]12 ข้อมูลงานไม้แบบ'!$W$29</definedName>
    <definedName name="AB">'[8]12 ข้อมูลงานไม้แบบ'!$W$29</definedName>
    <definedName name="AC" localSheetId="4">#REF!</definedName>
    <definedName name="AC" localSheetId="3">#REF!</definedName>
    <definedName name="AC">#REF!</definedName>
    <definedName name="bb" localSheetId="4">'[5]10 ข้อมูลวัสดุ-ค่าดำเนิน'!$X$19</definedName>
    <definedName name="bb">'[6]10 ข้อมูลวัสดุ-ค่าดำเนิน'!$X$19</definedName>
    <definedName name="ce" localSheetId="4">#REF!</definedName>
    <definedName name="ce" localSheetId="3">#REF!</definedName>
    <definedName name="ce">#REF!</definedName>
    <definedName name="con" localSheetId="4">#REF!</definedName>
    <definedName name="con" localSheetId="3">#REF!</definedName>
    <definedName name="con">#REF!</definedName>
    <definedName name="D" localSheetId="4">#REF!</definedName>
    <definedName name="D" localSheetId="3">#REF!</definedName>
    <definedName name="D">#REF!</definedName>
    <definedName name="F" localSheetId="4">#REF!</definedName>
    <definedName name="F" localSheetId="3">#REF!</definedName>
    <definedName name="F">#REF!</definedName>
    <definedName name="f_bridge" localSheetId="4">'[9]F(ของเรา)'!$G$27</definedName>
    <definedName name="f_bridge">'[10]F(ของเรา)'!$G$27</definedName>
    <definedName name="F_road" localSheetId="4">'[9]F(ของเรา)'!$G$26</definedName>
    <definedName name="F_road">'[10]F(ของเรา)'!$G$26</definedName>
    <definedName name="ff">'[11]F(ของเรา)'!$G$27</definedName>
    <definedName name="fff" localSheetId="4">'[12]11 ข้อมูลงานCon'!$AB$30</definedName>
    <definedName name="fff">'[13]11 ข้อมูลงานCon'!$AB$30</definedName>
    <definedName name="FWS" localSheetId="4">'[14]11 ข้อมูลงานCon'!$AB$30</definedName>
    <definedName name="FWS">'[15]11 ข้อมูลงานCon'!$AB$30</definedName>
    <definedName name="FWSS" localSheetId="4">'[14]11 ข้อมูลงานCon'!$AB$30</definedName>
    <definedName name="FWSS">'[15]11 ข้อมูลงานCon'!$AB$30</definedName>
    <definedName name="fกรรมการ" localSheetId="4">#REF!</definedName>
    <definedName name="fกรรมการ" localSheetId="3">#REF!</definedName>
    <definedName name="fกรรมการ">#REF!</definedName>
    <definedName name="ITEM1.1" localSheetId="4">#REF!</definedName>
    <definedName name="ITEM1.1" localSheetId="3">#REF!</definedName>
    <definedName name="ITEM1.1">#REF!</definedName>
    <definedName name="ITEM1.2" localSheetId="4">#REF!</definedName>
    <definedName name="ITEM1.2" localSheetId="3">#REF!</definedName>
    <definedName name="ITEM1.2">#REF!</definedName>
    <definedName name="ITEM1.3.1" localSheetId="4">#REF!</definedName>
    <definedName name="ITEM1.3.1" localSheetId="3">#REF!</definedName>
    <definedName name="ITEM1.3.1">#REF!</definedName>
    <definedName name="ITEM1.3.2" localSheetId="4">#REF!</definedName>
    <definedName name="ITEM1.3.2" localSheetId="3">#REF!</definedName>
    <definedName name="ITEM1.3.2">#REF!</definedName>
    <definedName name="ITEM1.3.3" localSheetId="4">#REF!</definedName>
    <definedName name="ITEM1.3.3" localSheetId="3">#REF!</definedName>
    <definedName name="ITEM1.3.3">#REF!</definedName>
    <definedName name="ITEM1.3.4" localSheetId="4">#REF!</definedName>
    <definedName name="ITEM1.3.4" localSheetId="3">#REF!</definedName>
    <definedName name="ITEM1.3.4">#REF!</definedName>
    <definedName name="ITEM1.3.5" localSheetId="4">#REF!</definedName>
    <definedName name="ITEM1.3.5" localSheetId="3">#REF!</definedName>
    <definedName name="ITEM1.3.5">#REF!</definedName>
    <definedName name="ITEM1.3.6" localSheetId="4">#REF!</definedName>
    <definedName name="ITEM1.3.6" localSheetId="3">#REF!</definedName>
    <definedName name="ITEM1.3.6">#REF!</definedName>
    <definedName name="ITEM1.3.7" localSheetId="4">#REF!</definedName>
    <definedName name="ITEM1.3.7" localSheetId="3">#REF!</definedName>
    <definedName name="ITEM1.3.7">#REF!</definedName>
    <definedName name="ITEM1.3.8" localSheetId="4">#REF!</definedName>
    <definedName name="ITEM1.3.8" localSheetId="3">#REF!</definedName>
    <definedName name="ITEM1.3.8">#REF!</definedName>
    <definedName name="ITEM1.4.1" localSheetId="4">#REF!</definedName>
    <definedName name="ITEM1.4.1" localSheetId="3">#REF!</definedName>
    <definedName name="ITEM1.4.1">#REF!</definedName>
    <definedName name="ITEM1.5" localSheetId="4">#REF!</definedName>
    <definedName name="ITEM1.5" localSheetId="3">#REF!</definedName>
    <definedName name="ITEM1.5">#REF!</definedName>
    <definedName name="ITEM2.1" localSheetId="4">#REF!</definedName>
    <definedName name="ITEM2.1" localSheetId="3">#REF!</definedName>
    <definedName name="ITEM2.1">#REF!</definedName>
    <definedName name="ITEM2.2.1" localSheetId="4">#REF!</definedName>
    <definedName name="ITEM2.2.1" localSheetId="3">#REF!</definedName>
    <definedName name="ITEM2.2.1">#REF!</definedName>
    <definedName name="ITEM2.2.2" localSheetId="4">#REF!</definedName>
    <definedName name="ITEM2.2.2" localSheetId="3">#REF!</definedName>
    <definedName name="ITEM2.2.2">#REF!</definedName>
    <definedName name="ITEM2.2.3" localSheetId="4">#REF!</definedName>
    <definedName name="ITEM2.2.3" localSheetId="3">#REF!</definedName>
    <definedName name="ITEM2.2.3">#REF!</definedName>
    <definedName name="ITEM2.2.3.4" localSheetId="4">'[16]41.EXCAVATION'!#REF!</definedName>
    <definedName name="ITEM2.2.3.4" localSheetId="3">'[16]41.EXCAVATION'!#REF!</definedName>
    <definedName name="ITEM2.2.3.4">'[16]41.EXCAVATION'!#REF!</definedName>
    <definedName name="ITEM2.2.4" localSheetId="4">#REF!</definedName>
    <definedName name="ITEM2.2.4" localSheetId="3">#REF!</definedName>
    <definedName name="ITEM2.2.4">#REF!</definedName>
    <definedName name="ITEM2.2.5" localSheetId="4">#REF!</definedName>
    <definedName name="ITEM2.2.5" localSheetId="3">#REF!</definedName>
    <definedName name="ITEM2.2.5">#REF!</definedName>
    <definedName name="ITEM2.3.1" localSheetId="4">'[4]8Unsui+Soft'!#REF!</definedName>
    <definedName name="ITEM2.3.1" localSheetId="3">'[4]8Unsui+Soft'!#REF!</definedName>
    <definedName name="ITEM2.3.1">'[4]8Unsui+Soft'!#REF!</definedName>
    <definedName name="ITEM2.3.2" localSheetId="4">#REF!</definedName>
    <definedName name="ITEM2.3.2" localSheetId="3">#REF!</definedName>
    <definedName name="ITEM2.3.2">#REF!</definedName>
    <definedName name="ITEM2.3.4" localSheetId="4">#REF!</definedName>
    <definedName name="ITEM2.3.4" localSheetId="3">#REF!</definedName>
    <definedName name="ITEM2.3.4">#REF!</definedName>
    <definedName name="ITEM2.3.5" localSheetId="4">#REF!</definedName>
    <definedName name="ITEM2.3.5" localSheetId="3">#REF!</definedName>
    <definedName name="ITEM2.3.5">#REF!</definedName>
    <definedName name="ITEM2.3.6" localSheetId="4">#REF!</definedName>
    <definedName name="ITEM2.3.6" localSheetId="3">#REF!</definedName>
    <definedName name="ITEM2.3.6">#REF!</definedName>
    <definedName name="ITEM2.4.1" localSheetId="4">#REF!</definedName>
    <definedName name="ITEM2.4.1" localSheetId="3">#REF!</definedName>
    <definedName name="ITEM2.4.1">#REF!</definedName>
    <definedName name="ITEM2.4.2" localSheetId="4">#REF!</definedName>
    <definedName name="ITEM2.4.2" localSheetId="3">#REF!</definedName>
    <definedName name="ITEM2.4.2">#REF!</definedName>
    <definedName name="ITEM3.1.1" localSheetId="4">#REF!</definedName>
    <definedName name="ITEM3.1.1" localSheetId="3">#REF!</definedName>
    <definedName name="ITEM3.1.1">#REF!</definedName>
    <definedName name="ITEM3.2.1" localSheetId="4">#REF!</definedName>
    <definedName name="ITEM3.2.1" localSheetId="3">#REF!</definedName>
    <definedName name="ITEM3.2.1">#REF!</definedName>
    <definedName name="ITEM3.2.2" localSheetId="4">#REF!</definedName>
    <definedName name="ITEM3.2.2" localSheetId="3">#REF!</definedName>
    <definedName name="ITEM3.2.2">#REF!</definedName>
    <definedName name="ITEM3.2.3" localSheetId="4">#REF!</definedName>
    <definedName name="ITEM3.2.3" localSheetId="3">#REF!</definedName>
    <definedName name="ITEM3.2.3">#REF!</definedName>
    <definedName name="ITEM3.2.4" localSheetId="4">#REF!</definedName>
    <definedName name="ITEM3.2.4" localSheetId="3">#REF!</definedName>
    <definedName name="ITEM3.2.4">#REF!</definedName>
    <definedName name="ITEM3.3.1" localSheetId="4">#REF!</definedName>
    <definedName name="ITEM3.3.1" localSheetId="3">#REF!</definedName>
    <definedName name="ITEM3.3.1">#REF!</definedName>
    <definedName name="ITEM3.4.1" localSheetId="4">#REF!</definedName>
    <definedName name="ITEM3.4.1" localSheetId="3">#REF!</definedName>
    <definedName name="ITEM3.4.1">#REF!</definedName>
    <definedName name="ITEM3.4.2" localSheetId="4">#REF!</definedName>
    <definedName name="ITEM3.4.2" localSheetId="3">#REF!</definedName>
    <definedName name="ITEM3.4.2">#REF!</definedName>
    <definedName name="ITEM3.5" localSheetId="4">#REF!</definedName>
    <definedName name="ITEM3.5" localSheetId="3">#REF!</definedName>
    <definedName name="ITEM3.5">#REF!</definedName>
    <definedName name="ITEM3.6" localSheetId="4">#REF!</definedName>
    <definedName name="ITEM3.6" localSheetId="3">#REF!</definedName>
    <definedName name="ITEM3.6">#REF!</definedName>
    <definedName name="ITEM4.1.1" localSheetId="4">#REF!</definedName>
    <definedName name="ITEM4.1.1" localSheetId="3">#REF!</definedName>
    <definedName name="ITEM4.1.1">#REF!</definedName>
    <definedName name="ITEM4.1.2" localSheetId="4">#REF!</definedName>
    <definedName name="ITEM4.1.2" localSheetId="3">#REF!</definedName>
    <definedName name="ITEM4.1.2">#REF!</definedName>
    <definedName name="ITEM4.2.1" localSheetId="4">#REF!</definedName>
    <definedName name="ITEM4.2.1" localSheetId="3">#REF!</definedName>
    <definedName name="ITEM4.2.1">#REF!</definedName>
    <definedName name="ITEM4.2.2" localSheetId="4">#REF!</definedName>
    <definedName name="ITEM4.2.2" localSheetId="3">#REF!</definedName>
    <definedName name="ITEM4.2.2">#REF!</definedName>
    <definedName name="ITEM4.4.3" localSheetId="4">#REF!</definedName>
    <definedName name="ITEM4.4.3" localSheetId="3">#REF!</definedName>
    <definedName name="ITEM4.4.3">#REF!</definedName>
    <definedName name="ITEM4.4.4" localSheetId="4">#REF!</definedName>
    <definedName name="ITEM4.4.4" localSheetId="3">#REF!</definedName>
    <definedName name="ITEM4.4.4">#REF!</definedName>
    <definedName name="ITEM4.4.5" localSheetId="4">#REF!</definedName>
    <definedName name="ITEM4.4.5" localSheetId="3">#REF!</definedName>
    <definedName name="ITEM4.4.5">#REF!</definedName>
    <definedName name="ITEM4.4.6" localSheetId="4">#REF!</definedName>
    <definedName name="ITEM4.4.6" localSheetId="3">#REF!</definedName>
    <definedName name="ITEM4.4.6">#REF!</definedName>
    <definedName name="ITEM4.5" localSheetId="4">#REF!</definedName>
    <definedName name="ITEM4.5" localSheetId="3">#REF!</definedName>
    <definedName name="ITEM4.5">#REF!</definedName>
    <definedName name="ITEM4.9.1" localSheetId="4">#REF!</definedName>
    <definedName name="ITEM4.9.1" localSheetId="3">#REF!</definedName>
    <definedName name="ITEM4.9.1">#REF!</definedName>
    <definedName name="ITEM4.9.2" localSheetId="4">#REF!</definedName>
    <definedName name="ITEM4.9.2" localSheetId="3">#REF!</definedName>
    <definedName name="ITEM4.9.2">#REF!</definedName>
    <definedName name="ITEM4.9.3" localSheetId="4">#REF!</definedName>
    <definedName name="ITEM4.9.3" localSheetId="3">#REF!</definedName>
    <definedName name="ITEM4.9.3">#REF!</definedName>
    <definedName name="ITEM4.9.4" localSheetId="4">#REF!</definedName>
    <definedName name="ITEM4.9.4" localSheetId="3">#REF!</definedName>
    <definedName name="ITEM4.9.4">#REF!</definedName>
    <definedName name="ITEM4.9.5" localSheetId="4">#REF!</definedName>
    <definedName name="ITEM4.9.5" localSheetId="3">#REF!</definedName>
    <definedName name="ITEM4.9.5">#REF!</definedName>
    <definedName name="ITEM4.9.6" localSheetId="4">#REF!</definedName>
    <definedName name="ITEM4.9.6" localSheetId="3">#REF!</definedName>
    <definedName name="ITEM4.9.6">#REF!</definedName>
    <definedName name="ITEM5.1.1.1" localSheetId="4">#REF!</definedName>
    <definedName name="ITEM5.1.1.1" localSheetId="3">#REF!</definedName>
    <definedName name="ITEM5.1.1.1">#REF!</definedName>
    <definedName name="ITEM5.1.1.2" localSheetId="4">#REF!</definedName>
    <definedName name="ITEM5.1.1.2" localSheetId="3">#REF!</definedName>
    <definedName name="ITEM5.1.1.2">#REF!</definedName>
    <definedName name="ITEM5.1.1.3" localSheetId="4">#REF!</definedName>
    <definedName name="ITEM5.1.1.3" localSheetId="3">#REF!</definedName>
    <definedName name="ITEM5.1.1.3">#REF!</definedName>
    <definedName name="ITEM5.1.1.4" localSheetId="4">#REF!</definedName>
    <definedName name="ITEM5.1.1.4" localSheetId="3">#REF!</definedName>
    <definedName name="ITEM5.1.1.4">#REF!</definedName>
    <definedName name="ITEM5.1.1.5" localSheetId="4">#REF!</definedName>
    <definedName name="ITEM5.1.1.5" localSheetId="3">#REF!</definedName>
    <definedName name="ITEM5.1.1.5">#REF!</definedName>
    <definedName name="ITEM5.1.1.6" localSheetId="4">#REF!</definedName>
    <definedName name="ITEM5.1.1.6" localSheetId="3">#REF!</definedName>
    <definedName name="ITEM5.1.1.6">#REF!</definedName>
    <definedName name="ITEM5.1.1.7" localSheetId="4">#REF!</definedName>
    <definedName name="ITEM5.1.1.7" localSheetId="3">#REF!</definedName>
    <definedName name="ITEM5.1.1.7">#REF!</definedName>
    <definedName name="ITEM5.1.1.8" localSheetId="4">#REF!</definedName>
    <definedName name="ITEM5.1.1.8" localSheetId="3">#REF!</definedName>
    <definedName name="ITEM5.1.1.8">#REF!</definedName>
    <definedName name="ITEM5.1.2.1" localSheetId="4">#REF!</definedName>
    <definedName name="ITEM5.1.2.1" localSheetId="3">#REF!</definedName>
    <definedName name="ITEM5.1.2.1">#REF!</definedName>
    <definedName name="ITEM5.1.2.2" localSheetId="4">#REF!</definedName>
    <definedName name="ITEM5.1.2.2" localSheetId="3">#REF!</definedName>
    <definedName name="ITEM5.1.2.2">#REF!</definedName>
    <definedName name="ITEM5.1.2.3" localSheetId="4">#REF!</definedName>
    <definedName name="ITEM5.1.2.3" localSheetId="3">#REF!</definedName>
    <definedName name="ITEM5.1.2.3">#REF!</definedName>
    <definedName name="ITEM5.1.2.4" localSheetId="4">#REF!</definedName>
    <definedName name="ITEM5.1.2.4" localSheetId="3">#REF!</definedName>
    <definedName name="ITEM5.1.2.4">#REF!</definedName>
    <definedName name="ITEM5.1.2.5" localSheetId="4">#REF!</definedName>
    <definedName name="ITEM5.1.2.5" localSheetId="3">#REF!</definedName>
    <definedName name="ITEM5.1.2.5">#REF!</definedName>
    <definedName name="ITEM5.1.2.6" localSheetId="4">#REF!</definedName>
    <definedName name="ITEM5.1.2.6" localSheetId="3">#REF!</definedName>
    <definedName name="ITEM5.1.2.6">#REF!</definedName>
    <definedName name="ITEM5.1.2.7" localSheetId="4">#REF!</definedName>
    <definedName name="ITEM5.1.2.7" localSheetId="3">#REF!</definedName>
    <definedName name="ITEM5.1.2.7">#REF!</definedName>
    <definedName name="ITEM5.1.2.8" localSheetId="4">#REF!</definedName>
    <definedName name="ITEM5.1.2.8" localSheetId="3">#REF!</definedName>
    <definedName name="ITEM5.1.2.8">#REF!</definedName>
    <definedName name="ITEM5.1.2.9" localSheetId="4">#REF!</definedName>
    <definedName name="ITEM5.1.2.9" localSheetId="3">#REF!</definedName>
    <definedName name="ITEM5.1.2.9">#REF!</definedName>
    <definedName name="ITEM5.1.4" localSheetId="4">#REF!</definedName>
    <definedName name="ITEM5.1.4" localSheetId="3">#REF!</definedName>
    <definedName name="ITEM5.1.4">#REF!</definedName>
    <definedName name="ITEM5.1.5" localSheetId="4">#REF!</definedName>
    <definedName name="ITEM5.1.5" localSheetId="3">#REF!</definedName>
    <definedName name="ITEM5.1.5">#REF!</definedName>
    <definedName name="ITEM5.1.6" localSheetId="4">#REF!</definedName>
    <definedName name="ITEM5.1.6" localSheetId="3">#REF!</definedName>
    <definedName name="ITEM5.1.6">#REF!</definedName>
    <definedName name="ITEM5.1.7" localSheetId="4">#REF!</definedName>
    <definedName name="ITEM5.1.7" localSheetId="3">#REF!</definedName>
    <definedName name="ITEM5.1.7">#REF!</definedName>
    <definedName name="ITEM5.1.7.1" localSheetId="4">#REF!</definedName>
    <definedName name="ITEM5.1.7.1" localSheetId="3">#REF!</definedName>
    <definedName name="ITEM5.1.7.1">#REF!</definedName>
    <definedName name="ITEM5.2.2.1" localSheetId="4">#REF!</definedName>
    <definedName name="ITEM5.2.2.1" localSheetId="3">#REF!</definedName>
    <definedName name="ITEM5.2.2.1">#REF!</definedName>
    <definedName name="ITEM5.2.2.2" localSheetId="4">#REF!</definedName>
    <definedName name="ITEM5.2.2.2" localSheetId="3">#REF!</definedName>
    <definedName name="ITEM5.2.2.2">#REF!</definedName>
    <definedName name="ITEM5.2.2.3" localSheetId="4">#REF!</definedName>
    <definedName name="ITEM5.2.2.3" localSheetId="3">#REF!</definedName>
    <definedName name="ITEM5.2.2.3">#REF!</definedName>
    <definedName name="ITEM5.2.2.4" localSheetId="4">#REF!</definedName>
    <definedName name="ITEM5.2.2.4" localSheetId="3">#REF!</definedName>
    <definedName name="ITEM5.2.2.4">#REF!</definedName>
    <definedName name="ITEM5.2.2.5" localSheetId="4">#REF!</definedName>
    <definedName name="ITEM5.2.2.5" localSheetId="3">#REF!</definedName>
    <definedName name="ITEM5.2.2.5">#REF!</definedName>
    <definedName name="ITEM5.2.2.6" localSheetId="4">#REF!</definedName>
    <definedName name="ITEM5.2.2.6" localSheetId="3">#REF!</definedName>
    <definedName name="ITEM5.2.2.6">#REF!</definedName>
    <definedName name="ITEM5.3.1" localSheetId="4">'[4]25-27RC. PIPE(3หน้า)'!#REF!</definedName>
    <definedName name="ITEM5.3.1" localSheetId="3">'[4]25-27RC. PIPE(3หน้า)'!#REF!</definedName>
    <definedName name="ITEM5.3.1">'[4]25-27RC. PIPE(3หน้า)'!#REF!</definedName>
    <definedName name="ITEM5.3.2" localSheetId="4">'[4]25-27RC. PIPE(3หน้า)'!#REF!</definedName>
    <definedName name="ITEM5.3.2" localSheetId="3">'[4]25-27RC. PIPE(3หน้า)'!#REF!</definedName>
    <definedName name="ITEM5.3.2">'[4]25-27RC. PIPE(3หน้า)'!#REF!</definedName>
    <definedName name="ITEM5.3.3" localSheetId="4">'[4]25-27RC. PIPE(3หน้า)'!#REF!</definedName>
    <definedName name="ITEM5.3.3" localSheetId="3">'[4]25-27RC. PIPE(3หน้า)'!#REF!</definedName>
    <definedName name="ITEM5.3.3">'[4]25-27RC. PIPE(3หน้า)'!#REF!</definedName>
    <definedName name="ITEM5.4.1" localSheetId="4">'[4]25-27RC. PIPE(3หน้า)'!#REF!</definedName>
    <definedName name="ITEM5.4.1" localSheetId="3">'[4]25-27RC. PIPE(3หน้า)'!#REF!</definedName>
    <definedName name="ITEM5.4.1">'[4]25-27RC. PIPE(3หน้า)'!#REF!</definedName>
    <definedName name="ITEM5.4.2" localSheetId="4">'[4]25-27RC. PIPE(3หน้า)'!#REF!</definedName>
    <definedName name="ITEM5.4.2" localSheetId="3">'[4]25-27RC. PIPE(3หน้า)'!#REF!</definedName>
    <definedName name="ITEM5.4.2">'[4]25-27RC. PIPE(3หน้า)'!#REF!</definedName>
    <definedName name="ITEM5.4.3" localSheetId="4">'[4]25-27RC. PIPE(3หน้า)'!#REF!</definedName>
    <definedName name="ITEM5.4.3" localSheetId="3">'[4]25-27RC. PIPE(3หน้า)'!#REF!</definedName>
    <definedName name="ITEM5.4.3">'[4]25-27RC. PIPE(3หน้า)'!#REF!</definedName>
    <definedName name="ITEM6.1.1" localSheetId="4">#REF!</definedName>
    <definedName name="ITEM6.1.1" localSheetId="3">#REF!</definedName>
    <definedName name="ITEM6.1.1">#REF!</definedName>
    <definedName name="ITEM6.1.10" localSheetId="4">#REF!</definedName>
    <definedName name="ITEM6.1.10" localSheetId="3">#REF!</definedName>
    <definedName name="ITEM6.1.10">#REF!</definedName>
    <definedName name="ITEM6.1.11" localSheetId="4">#REF!</definedName>
    <definedName name="ITEM6.1.11" localSheetId="3">#REF!</definedName>
    <definedName name="ITEM6.1.11">#REF!</definedName>
    <definedName name="ITEM6.1.12" localSheetId="4">#REF!</definedName>
    <definedName name="ITEM6.1.12" localSheetId="3">#REF!</definedName>
    <definedName name="ITEM6.1.12">#REF!</definedName>
    <definedName name="ITEM6.1.13" localSheetId="4">#REF!</definedName>
    <definedName name="ITEM6.1.13" localSheetId="3">#REF!</definedName>
    <definedName name="ITEM6.1.13">#REF!</definedName>
    <definedName name="ITEM6.1.14" localSheetId="4">#REF!</definedName>
    <definedName name="ITEM6.1.14" localSheetId="3">#REF!</definedName>
    <definedName name="ITEM6.1.14">#REF!</definedName>
    <definedName name="ITEM6.1.15" localSheetId="4">#REF!</definedName>
    <definedName name="ITEM6.1.15" localSheetId="3">#REF!</definedName>
    <definedName name="ITEM6.1.15">#REF!</definedName>
    <definedName name="ITEM6.1.16" localSheetId="4">#REF!</definedName>
    <definedName name="ITEM6.1.16" localSheetId="3">#REF!</definedName>
    <definedName name="ITEM6.1.16">#REF!</definedName>
    <definedName name="ITEM6.1.17" localSheetId="4">#REF!</definedName>
    <definedName name="ITEM6.1.17" localSheetId="3">#REF!</definedName>
    <definedName name="ITEM6.1.17">#REF!</definedName>
    <definedName name="ITEM6.1.18" localSheetId="4">#REF!</definedName>
    <definedName name="ITEM6.1.18" localSheetId="3">#REF!</definedName>
    <definedName name="ITEM6.1.18">#REF!</definedName>
    <definedName name="ITEM6.1.2.2" localSheetId="4">#REF!</definedName>
    <definedName name="ITEM6.1.2.2" localSheetId="3">#REF!</definedName>
    <definedName name="ITEM6.1.2.2">#REF!</definedName>
    <definedName name="ITEM6.1.3" localSheetId="4">#REF!</definedName>
    <definedName name="ITEM6.1.3" localSheetId="3">#REF!</definedName>
    <definedName name="ITEM6.1.3">#REF!</definedName>
    <definedName name="ITEM6.1.4.1" localSheetId="4">#REF!</definedName>
    <definedName name="ITEM6.1.4.1" localSheetId="3">#REF!</definedName>
    <definedName name="ITEM6.1.4.1">#REF!</definedName>
    <definedName name="ITEM6.1.4.2" localSheetId="4">#REF!</definedName>
    <definedName name="ITEM6.1.4.2" localSheetId="3">#REF!</definedName>
    <definedName name="ITEM6.1.4.2">#REF!</definedName>
    <definedName name="ITEM6.1.8" localSheetId="4">#REF!</definedName>
    <definedName name="ITEM6.1.8" localSheetId="3">#REF!</definedName>
    <definedName name="ITEM6.1.8">#REF!</definedName>
    <definedName name="ITEM6.1.9" localSheetId="4">#REF!</definedName>
    <definedName name="ITEM6.1.9" localSheetId="3">#REF!</definedName>
    <definedName name="ITEM6.1.9">#REF!</definedName>
    <definedName name="ITEM6.10.1" localSheetId="4">#REF!</definedName>
    <definedName name="ITEM6.10.1" localSheetId="3">#REF!</definedName>
    <definedName name="ITEM6.10.1">#REF!</definedName>
    <definedName name="ITEM6.10.4.1" localSheetId="4">'[4]42หลักกิโล'!#REF!</definedName>
    <definedName name="ITEM6.10.4.1" localSheetId="3">'[4]42หลักกิโล'!#REF!</definedName>
    <definedName name="ITEM6.10.4.1">'[4]42หลักกิโล'!#REF!</definedName>
    <definedName name="ITEM6.10.4.2" localSheetId="4">'[4]42หลักกิโล'!#REF!</definedName>
    <definedName name="ITEM6.10.4.2" localSheetId="3">'[4]42หลักกิโล'!#REF!</definedName>
    <definedName name="ITEM6.10.4.2">'[4]42หลักกิโล'!#REF!</definedName>
    <definedName name="ITEM6.11.2.2" localSheetId="4">#REF!</definedName>
    <definedName name="ITEM6.11.2.2" localSheetId="3">#REF!</definedName>
    <definedName name="ITEM6.11.2.2">#REF!</definedName>
    <definedName name="ITEM6.11.3.1" localSheetId="4">#REF!</definedName>
    <definedName name="ITEM6.11.3.1" localSheetId="3">#REF!</definedName>
    <definedName name="ITEM6.11.3.1">#REF!</definedName>
    <definedName name="ITEM6.11.3.2" localSheetId="4">#REF!</definedName>
    <definedName name="ITEM6.11.3.2" localSheetId="3">#REF!</definedName>
    <definedName name="ITEM6.11.3.2">#REF!</definedName>
    <definedName name="ITEM6.11.4.1" localSheetId="4">#REF!</definedName>
    <definedName name="ITEM6.11.4.1" localSheetId="3">#REF!</definedName>
    <definedName name="ITEM6.11.4.1">#REF!</definedName>
    <definedName name="ITEM6.11.4.1.2" localSheetId="4">#REF!</definedName>
    <definedName name="ITEM6.11.4.1.2" localSheetId="3">#REF!</definedName>
    <definedName name="ITEM6.11.4.1.2">#REF!</definedName>
    <definedName name="ITEM6.11.5.1" localSheetId="4">#REF!</definedName>
    <definedName name="ITEM6.11.5.1" localSheetId="3">#REF!</definedName>
    <definedName name="ITEM6.11.5.1">#REF!</definedName>
    <definedName name="ITEM6.12.10.1" localSheetId="4">#REF!</definedName>
    <definedName name="ITEM6.12.10.1" localSheetId="3">#REF!</definedName>
    <definedName name="ITEM6.12.10.1">#REF!</definedName>
    <definedName name="ITEM6.13.2.1" localSheetId="4">#REF!</definedName>
    <definedName name="ITEM6.13.2.1" localSheetId="3">#REF!</definedName>
    <definedName name="ITEM6.13.2.1">#REF!</definedName>
    <definedName name="ITEM6.14.1" localSheetId="4">#REF!</definedName>
    <definedName name="ITEM6.14.1" localSheetId="3">#REF!</definedName>
    <definedName name="ITEM6.14.1">#REF!</definedName>
    <definedName name="ITEM6.14.2" localSheetId="4">#REF!</definedName>
    <definedName name="ITEM6.14.2" localSheetId="3">#REF!</definedName>
    <definedName name="ITEM6.14.2">#REF!</definedName>
    <definedName name="ITEM6.15.4" localSheetId="4">#REF!</definedName>
    <definedName name="ITEM6.15.4" localSheetId="3">#REF!</definedName>
    <definedName name="ITEM6.15.4">#REF!</definedName>
    <definedName name="ITEM6.15.4.2" localSheetId="4">#REF!</definedName>
    <definedName name="ITEM6.15.4.2" localSheetId="3">#REF!</definedName>
    <definedName name="ITEM6.15.4.2">#REF!</definedName>
    <definedName name="ITEM6.15.7" localSheetId="4">#REF!</definedName>
    <definedName name="ITEM6.15.7" localSheetId="3">#REF!</definedName>
    <definedName name="ITEM6.15.7">#REF!</definedName>
    <definedName name="ITEM6.16" localSheetId="4">#REF!</definedName>
    <definedName name="ITEM6.16" localSheetId="3">#REF!</definedName>
    <definedName name="ITEM6.16">#REF!</definedName>
    <definedName name="ITEM6.17.1" localSheetId="4">#REF!</definedName>
    <definedName name="ITEM6.17.1" localSheetId="3">#REF!</definedName>
    <definedName name="ITEM6.17.1">#REF!</definedName>
    <definedName name="ITEM6.17.2" localSheetId="4">#REF!</definedName>
    <definedName name="ITEM6.17.2" localSheetId="3">#REF!</definedName>
    <definedName name="ITEM6.17.2">#REF!</definedName>
    <definedName name="ITEM6.17.3" localSheetId="4">#REF!</definedName>
    <definedName name="ITEM6.17.3" localSheetId="3">#REF!</definedName>
    <definedName name="ITEM6.17.3">#REF!</definedName>
    <definedName name="ITEM6.17.4" localSheetId="4">#REF!</definedName>
    <definedName name="ITEM6.17.4" localSheetId="3">#REF!</definedName>
    <definedName name="ITEM6.17.4">#REF!</definedName>
    <definedName name="ITEM6.17.5" localSheetId="4">#REF!</definedName>
    <definedName name="ITEM6.17.5" localSheetId="3">#REF!</definedName>
    <definedName name="ITEM6.17.5">#REF!</definedName>
    <definedName name="ITEM6.17.6" localSheetId="4">#REF!</definedName>
    <definedName name="ITEM6.17.6" localSheetId="3">#REF!</definedName>
    <definedName name="ITEM6.17.6">#REF!</definedName>
    <definedName name="ITEM6.18.4.1" localSheetId="4">#REF!</definedName>
    <definedName name="ITEM6.18.4.1" localSheetId="3">#REF!</definedName>
    <definedName name="ITEM6.18.4.1">#REF!</definedName>
    <definedName name="ITEM6.2.1" localSheetId="4">#REF!</definedName>
    <definedName name="ITEM6.2.1" localSheetId="3">#REF!</definedName>
    <definedName name="ITEM6.2.1">#REF!</definedName>
    <definedName name="ITEM6.2.2" localSheetId="4">#REF!</definedName>
    <definedName name="ITEM6.2.2" localSheetId="3">#REF!</definedName>
    <definedName name="ITEM6.2.2">#REF!</definedName>
    <definedName name="ITEM6.21" localSheetId="4">'[4]52ป้ายชั่วคราว+ด่าน'!#REF!</definedName>
    <definedName name="ITEM6.21" localSheetId="3">'[4]52ป้ายชั่วคราว+ด่าน'!#REF!</definedName>
    <definedName name="ITEM6.21">'[4]52ป้ายชั่วคราว+ด่าน'!#REF!</definedName>
    <definedName name="ITEM6.22" localSheetId="4">'[4]52ป้ายชั่วคราว+ด่าน'!#REF!</definedName>
    <definedName name="ITEM6.22" localSheetId="3">'[4]52ป้ายชั่วคราว+ด่าน'!#REF!</definedName>
    <definedName name="ITEM6.22">'[4]52ป้ายชั่วคราว+ด่าน'!#REF!</definedName>
    <definedName name="ITEM6.3.1.1" localSheetId="4">#REF!</definedName>
    <definedName name="ITEM6.3.1.1" localSheetId="3">#REF!</definedName>
    <definedName name="ITEM6.3.1.1">#REF!</definedName>
    <definedName name="ITEM6.3.1.2.1" localSheetId="4">#REF!</definedName>
    <definedName name="ITEM6.3.1.2.1" localSheetId="3">#REF!</definedName>
    <definedName name="ITEM6.3.1.2.1">#REF!</definedName>
    <definedName name="ITEM6.3.1.2.2" localSheetId="4">#REF!</definedName>
    <definedName name="ITEM6.3.1.2.2" localSheetId="3">#REF!</definedName>
    <definedName name="ITEM6.3.1.2.2">#REF!</definedName>
    <definedName name="ITEM6.3.1.2.3" localSheetId="4">#REF!</definedName>
    <definedName name="ITEM6.3.1.2.3" localSheetId="3">#REF!</definedName>
    <definedName name="ITEM6.3.1.2.3">#REF!</definedName>
    <definedName name="ITEM6.3.1.2.4" localSheetId="4">#REF!</definedName>
    <definedName name="ITEM6.3.1.2.4" localSheetId="3">#REF!</definedName>
    <definedName name="ITEM6.3.1.2.4">#REF!</definedName>
    <definedName name="ITEM6.3.1.2.5" localSheetId="4">#REF!</definedName>
    <definedName name="ITEM6.3.1.2.5" localSheetId="3">#REF!</definedName>
    <definedName name="ITEM6.3.1.2.5">#REF!</definedName>
    <definedName name="ITEM6.3.1.2.6" localSheetId="4">#REF!</definedName>
    <definedName name="ITEM6.3.1.2.6" localSheetId="3">#REF!</definedName>
    <definedName name="ITEM6.3.1.2.6">#REF!</definedName>
    <definedName name="ITEM6.3.1.2.7" localSheetId="4">#REF!</definedName>
    <definedName name="ITEM6.3.1.2.7" localSheetId="3">#REF!</definedName>
    <definedName name="ITEM6.3.1.2.7">#REF!</definedName>
    <definedName name="ITEM6.3.1.2.8" localSheetId="4">#REF!</definedName>
    <definedName name="ITEM6.3.1.2.8" localSheetId="3">#REF!</definedName>
    <definedName name="ITEM6.3.1.2.8">#REF!</definedName>
    <definedName name="ITEM6.3.1.3.1" localSheetId="4">#REF!</definedName>
    <definedName name="ITEM6.3.1.3.1" localSheetId="3">#REF!</definedName>
    <definedName name="ITEM6.3.1.3.1">#REF!</definedName>
    <definedName name="ITEM6.3.1.3.2" localSheetId="4">#REF!</definedName>
    <definedName name="ITEM6.3.1.3.2" localSheetId="3">#REF!</definedName>
    <definedName name="ITEM6.3.1.3.2">#REF!</definedName>
    <definedName name="ITEM6.3.1.4.1" localSheetId="4">#REF!</definedName>
    <definedName name="ITEM6.3.1.4.1" localSheetId="3">#REF!</definedName>
    <definedName name="ITEM6.3.1.4.1">#REF!</definedName>
    <definedName name="ITEM6.3.1.4.2" localSheetId="4">#REF!</definedName>
    <definedName name="ITEM6.3.1.4.2" localSheetId="3">#REF!</definedName>
    <definedName name="ITEM6.3.1.4.2">#REF!</definedName>
    <definedName name="ITEM6.3.1.4.3" localSheetId="4">#REF!</definedName>
    <definedName name="ITEM6.3.1.4.3" localSheetId="3">#REF!</definedName>
    <definedName name="ITEM6.3.1.4.3">#REF!</definedName>
    <definedName name="ITEM6.3.1.5" localSheetId="4">#REF!</definedName>
    <definedName name="ITEM6.3.1.5" localSheetId="3">#REF!</definedName>
    <definedName name="ITEM6.3.1.5">#REF!</definedName>
    <definedName name="ITEM6.3.1.6" localSheetId="4">#REF!</definedName>
    <definedName name="ITEM6.3.1.6" localSheetId="3">#REF!</definedName>
    <definedName name="ITEM6.3.1.6">#REF!</definedName>
    <definedName name="ITEM6.3.1.7" localSheetId="4">#REF!</definedName>
    <definedName name="ITEM6.3.1.7" localSheetId="3">#REF!</definedName>
    <definedName name="ITEM6.3.1.7">#REF!</definedName>
    <definedName name="ITEM6.3.10" localSheetId="4">#REF!</definedName>
    <definedName name="ITEM6.3.10" localSheetId="3">#REF!</definedName>
    <definedName name="ITEM6.3.10">#REF!</definedName>
    <definedName name="ITEM6.3.11" localSheetId="4">#REF!</definedName>
    <definedName name="ITEM6.3.11" localSheetId="3">#REF!</definedName>
    <definedName name="ITEM6.3.11">#REF!</definedName>
    <definedName name="ITEM6.3.12.1" localSheetId="4">#REF!</definedName>
    <definedName name="ITEM6.3.12.1" localSheetId="3">#REF!</definedName>
    <definedName name="ITEM6.3.12.1">#REF!</definedName>
    <definedName name="ITEM6.3.12.2" localSheetId="4">#REF!</definedName>
    <definedName name="ITEM6.3.12.2" localSheetId="3">#REF!</definedName>
    <definedName name="ITEM6.3.12.2">#REF!</definedName>
    <definedName name="ITEM6.3.12.3" localSheetId="4">#REF!</definedName>
    <definedName name="ITEM6.3.12.3" localSheetId="3">#REF!</definedName>
    <definedName name="ITEM6.3.12.3">#REF!</definedName>
    <definedName name="ITEM6.3.13.1" localSheetId="4">#REF!</definedName>
    <definedName name="ITEM6.3.13.1" localSheetId="3">#REF!</definedName>
    <definedName name="ITEM6.3.13.1">#REF!</definedName>
    <definedName name="ITEM6.3.14.1" localSheetId="4">#REF!</definedName>
    <definedName name="ITEM6.3.14.1" localSheetId="3">#REF!</definedName>
    <definedName name="ITEM6.3.14.1">#REF!</definedName>
    <definedName name="ITEM6.3.14.2" localSheetId="4">#REF!</definedName>
    <definedName name="ITEM6.3.14.2" localSheetId="3">#REF!</definedName>
    <definedName name="ITEM6.3.14.2">#REF!</definedName>
    <definedName name="ITEM6.3.14.3" localSheetId="4">#REF!</definedName>
    <definedName name="ITEM6.3.14.3" localSheetId="3">#REF!</definedName>
    <definedName name="ITEM6.3.14.3">#REF!</definedName>
    <definedName name="ITEM6.3.2" localSheetId="4">#REF!</definedName>
    <definedName name="ITEM6.3.2" localSheetId="3">#REF!</definedName>
    <definedName name="ITEM6.3.2">#REF!</definedName>
    <definedName name="ITEM6.3.3.1.1" localSheetId="4">#REF!</definedName>
    <definedName name="ITEM6.3.3.1.1" localSheetId="3">#REF!</definedName>
    <definedName name="ITEM6.3.3.1.1">#REF!</definedName>
    <definedName name="ITEM6.3.3.1.2" localSheetId="4">#REF!</definedName>
    <definedName name="ITEM6.3.3.1.2" localSheetId="3">#REF!</definedName>
    <definedName name="ITEM6.3.3.1.2">#REF!</definedName>
    <definedName name="ITEM6.3.3.1.3" localSheetId="4">#REF!</definedName>
    <definedName name="ITEM6.3.3.1.3" localSheetId="3">#REF!</definedName>
    <definedName name="ITEM6.3.3.1.3">#REF!</definedName>
    <definedName name="ITEM6.3.3.1.4" localSheetId="4">#REF!</definedName>
    <definedName name="ITEM6.3.3.1.4" localSheetId="3">#REF!</definedName>
    <definedName name="ITEM6.3.3.1.4">#REF!</definedName>
    <definedName name="ITEM6.3.3.1.5" localSheetId="4">#REF!</definedName>
    <definedName name="ITEM6.3.3.1.5" localSheetId="3">#REF!</definedName>
    <definedName name="ITEM6.3.3.1.5">#REF!</definedName>
    <definedName name="ITEM6.3.3.2.1" localSheetId="4">#REF!</definedName>
    <definedName name="ITEM6.3.3.2.1" localSheetId="3">#REF!</definedName>
    <definedName name="ITEM6.3.3.2.1">#REF!</definedName>
    <definedName name="ITEM6.3.3.2.2" localSheetId="4">#REF!</definedName>
    <definedName name="ITEM6.3.3.2.2" localSheetId="3">#REF!</definedName>
    <definedName name="ITEM6.3.3.2.2">#REF!</definedName>
    <definedName name="ITEM6.3.3.2.3" localSheetId="4">#REF!</definedName>
    <definedName name="ITEM6.3.3.2.3" localSheetId="3">#REF!</definedName>
    <definedName name="ITEM6.3.3.2.3">#REF!</definedName>
    <definedName name="ITEM6.3.3.2.4" localSheetId="4">#REF!</definedName>
    <definedName name="ITEM6.3.3.2.4" localSheetId="3">#REF!</definedName>
    <definedName name="ITEM6.3.3.2.4">#REF!</definedName>
    <definedName name="ITEM6.3.3.2.5" localSheetId="4">#REF!</definedName>
    <definedName name="ITEM6.3.3.2.5" localSheetId="3">#REF!</definedName>
    <definedName name="ITEM6.3.3.2.5">#REF!</definedName>
    <definedName name="ITEM6.3.4" localSheetId="4">#REF!</definedName>
    <definedName name="ITEM6.3.4" localSheetId="3">#REF!</definedName>
    <definedName name="ITEM6.3.4">#REF!</definedName>
    <definedName name="ITEM6.3.6.1" localSheetId="4">#REF!</definedName>
    <definedName name="ITEM6.3.6.1" localSheetId="3">#REF!</definedName>
    <definedName name="ITEM6.3.6.1">#REF!</definedName>
    <definedName name="ITEM6.3.6.2" localSheetId="4">#REF!</definedName>
    <definedName name="ITEM6.3.6.2" localSheetId="3">#REF!</definedName>
    <definedName name="ITEM6.3.6.2">#REF!</definedName>
    <definedName name="ITEM6.3.6.3" localSheetId="4">#REF!</definedName>
    <definedName name="ITEM6.3.6.3" localSheetId="3">#REF!</definedName>
    <definedName name="ITEM6.3.6.3">#REF!</definedName>
    <definedName name="ITEM6.3.6.4" localSheetId="4">#REF!</definedName>
    <definedName name="ITEM6.3.6.4" localSheetId="3">#REF!</definedName>
    <definedName name="ITEM6.3.6.4">#REF!</definedName>
    <definedName name="ITEM6.3.7" localSheetId="4">#REF!</definedName>
    <definedName name="ITEM6.3.7" localSheetId="3">#REF!</definedName>
    <definedName name="ITEM6.3.7">#REF!</definedName>
    <definedName name="ITEM6.3.8.1" localSheetId="4">#REF!</definedName>
    <definedName name="ITEM6.3.8.1" localSheetId="3">#REF!</definedName>
    <definedName name="ITEM6.3.8.1">#REF!</definedName>
    <definedName name="ITEM6.3.8.2" localSheetId="4">#REF!</definedName>
    <definedName name="ITEM6.3.8.2" localSheetId="3">#REF!</definedName>
    <definedName name="ITEM6.3.8.2">#REF!</definedName>
    <definedName name="ITEM6.4.1" localSheetId="4">#REF!</definedName>
    <definedName name="ITEM6.4.1" localSheetId="3">#REF!</definedName>
    <definedName name="ITEM6.4.1">#REF!</definedName>
    <definedName name="ITEM6.4.2" localSheetId="4">#REF!</definedName>
    <definedName name="ITEM6.4.2" localSheetId="3">#REF!</definedName>
    <definedName name="ITEM6.4.2">#REF!</definedName>
    <definedName name="ITEM6.4.3" localSheetId="4">#REF!</definedName>
    <definedName name="ITEM6.4.3" localSheetId="3">#REF!</definedName>
    <definedName name="ITEM6.4.3">#REF!</definedName>
    <definedName name="ITEM6.4.4" localSheetId="4">#REF!</definedName>
    <definedName name="ITEM6.4.4" localSheetId="3">#REF!</definedName>
    <definedName name="ITEM6.4.4">#REF!</definedName>
    <definedName name="ITEM6.4.5.1" localSheetId="4">#REF!</definedName>
    <definedName name="ITEM6.4.5.1" localSheetId="3">#REF!</definedName>
    <definedName name="ITEM6.4.5.1">#REF!</definedName>
    <definedName name="ITEM6.4.5.2" localSheetId="4">#REF!</definedName>
    <definedName name="ITEM6.4.5.2" localSheetId="3">#REF!</definedName>
    <definedName name="ITEM6.4.5.2">#REF!</definedName>
    <definedName name="ITEM6.4.5.3" localSheetId="4">#REF!</definedName>
    <definedName name="ITEM6.4.5.3" localSheetId="3">#REF!</definedName>
    <definedName name="ITEM6.4.5.3">#REF!</definedName>
    <definedName name="ITEM6.4.5.4" localSheetId="4">#REF!</definedName>
    <definedName name="ITEM6.4.5.4" localSheetId="3">#REF!</definedName>
    <definedName name="ITEM6.4.5.4">#REF!</definedName>
    <definedName name="ITEM6.4.6.1" localSheetId="4">#REF!</definedName>
    <definedName name="ITEM6.4.6.1" localSheetId="3">#REF!</definedName>
    <definedName name="ITEM6.4.6.1">#REF!</definedName>
    <definedName name="ITEM6.4.6.2" localSheetId="4">#REF!</definedName>
    <definedName name="ITEM6.4.6.2" localSheetId="3">#REF!</definedName>
    <definedName name="ITEM6.4.6.2">#REF!</definedName>
    <definedName name="ITEM6.4.6.3" localSheetId="4">#REF!</definedName>
    <definedName name="ITEM6.4.6.3" localSheetId="3">#REF!</definedName>
    <definedName name="ITEM6.4.6.3">#REF!</definedName>
    <definedName name="ITEM6.4.6.4" localSheetId="4">#REF!</definedName>
    <definedName name="ITEM6.4.6.4" localSheetId="3">#REF!</definedName>
    <definedName name="ITEM6.4.6.4">#REF!</definedName>
    <definedName name="ITEM6.4.6.5" localSheetId="4">#REF!</definedName>
    <definedName name="ITEM6.4.6.5" localSheetId="3">#REF!</definedName>
    <definedName name="ITEM6.4.6.5">#REF!</definedName>
    <definedName name="ITEM6.5.1" localSheetId="4">#REF!</definedName>
    <definedName name="ITEM6.5.1" localSheetId="3">#REF!</definedName>
    <definedName name="ITEM6.5.1">#REF!</definedName>
    <definedName name="ITEM6.5.2" localSheetId="4">#REF!</definedName>
    <definedName name="ITEM6.5.2" localSheetId="3">#REF!</definedName>
    <definedName name="ITEM6.5.2">#REF!</definedName>
    <definedName name="ITEM6.6.1" localSheetId="4">#REF!</definedName>
    <definedName name="ITEM6.6.1" localSheetId="3">#REF!</definedName>
    <definedName name="ITEM6.6.1">#REF!</definedName>
    <definedName name="ITEM6.6.2" localSheetId="4">#REF!</definedName>
    <definedName name="ITEM6.6.2" localSheetId="3">#REF!</definedName>
    <definedName name="ITEM6.6.2">#REF!</definedName>
    <definedName name="ITEM6.7.1" localSheetId="4">#REF!</definedName>
    <definedName name="ITEM6.7.1" localSheetId="3">#REF!</definedName>
    <definedName name="ITEM6.7.1">#REF!</definedName>
    <definedName name="ITEM6.8.1" localSheetId="4">#REF!</definedName>
    <definedName name="ITEM6.8.1" localSheetId="3">#REF!</definedName>
    <definedName name="ITEM6.8.1">#REF!</definedName>
    <definedName name="ITEM6.9.1.1" localSheetId="4">#REF!</definedName>
    <definedName name="ITEM6.9.1.1" localSheetId="3">#REF!</definedName>
    <definedName name="ITEM6.9.1.1">#REF!</definedName>
    <definedName name="ITEM6.9.1.2" localSheetId="4">#REF!</definedName>
    <definedName name="ITEM6.9.1.2" localSheetId="3">#REF!</definedName>
    <definedName name="ITEM6.9.1.2">#REF!</definedName>
    <definedName name="L" localSheetId="4">#REF!</definedName>
    <definedName name="L" localSheetId="3">#REF!</definedName>
    <definedName name="L">#REF!</definedName>
    <definedName name="mc" localSheetId="4">#REF!</definedName>
    <definedName name="mc" localSheetId="3">#REF!</definedName>
    <definedName name="mc">#REF!</definedName>
    <definedName name="no_box">[17]Worksheet!$L$8</definedName>
    <definedName name="OLE_LINK1" localSheetId="0">ใบรับรองแบบรูปและรายการ!#REF!</definedName>
    <definedName name="pd" localSheetId="4">#REF!</definedName>
    <definedName name="pd" localSheetId="3">#REF!</definedName>
    <definedName name="pd">#REF!</definedName>
    <definedName name="PIPE1.2" localSheetId="4">'[4]25-27RC. PIPE(3หน้า)'!#REF!</definedName>
    <definedName name="PIPE1.2" localSheetId="3">'[4]25-27RC. PIPE(3หน้า)'!#REF!</definedName>
    <definedName name="PIPE1.2">'[4]25-27RC. PIPE(3หน้า)'!#REF!</definedName>
    <definedName name="PIPE1.5" localSheetId="4">'[4]25-27RC. PIPE(3หน้า)'!#REF!</definedName>
    <definedName name="PIPE1.5" localSheetId="3">'[4]25-27RC. PIPE(3หน้า)'!#REF!</definedName>
    <definedName name="PIPE1.5">'[4]25-27RC. PIPE(3หน้า)'!#REF!</definedName>
    <definedName name="PIPE40" localSheetId="4">'[4]25-27RC. PIPE(3หน้า)'!#REF!</definedName>
    <definedName name="PIPE40" localSheetId="3">'[4]25-27RC. PIPE(3หน้า)'!#REF!</definedName>
    <definedName name="PIPE40">'[4]25-27RC. PIPE(3หน้า)'!#REF!</definedName>
    <definedName name="PIPE60" localSheetId="4">'[4]25-27RC. PIPE(3หน้า)'!#REF!</definedName>
    <definedName name="PIPE60" localSheetId="3">'[4]25-27RC. PIPE(3หน้า)'!#REF!</definedName>
    <definedName name="PIPE60">'[4]25-27RC. PIPE(3หน้า)'!#REF!</definedName>
    <definedName name="PIPE80" localSheetId="4">'[4]25-27RC. PIPE(3หน้า)'!#REF!</definedName>
    <definedName name="PIPE80" localSheetId="3">'[4]25-27RC. PIPE(3หน้า)'!#REF!</definedName>
    <definedName name="PIPE80">'[4]25-27RC. PIPE(3หน้า)'!#REF!</definedName>
    <definedName name="_xlnm.Print_Area" localSheetId="4">'งวดงาน '!$A$1:$C$27</definedName>
    <definedName name="_xlnm.Print_Area" localSheetId="0">ใบรับรองแบบรูปและรายการ!$A$1:$F$31</definedName>
    <definedName name="_xlnm.Print_Area" localSheetId="3">ปร.4!$A$1:$J$28</definedName>
    <definedName name="_xlnm.Print_Area" localSheetId="2">'ปร.5 (ก)'!$A$1:$F$38</definedName>
    <definedName name="_xlnm.Print_Area" localSheetId="1">ปร.6!$A$1:$D$36</definedName>
    <definedName name="_xlnm.Print_Titles" localSheetId="3">ปร.4!$1:$6</definedName>
    <definedName name="rb" localSheetId="4">'[14]10 ข้อมูลวัสดุ-ค่าดำเนิน'!$X$15</definedName>
    <definedName name="rb">'[15]10 ข้อมูลวัสดุ-ค่าดำเนิน'!$X$15</definedName>
    <definedName name="rbb" localSheetId="4">'[14]10 ข้อมูลวัสดุ-ค่าดำเนิน'!$X$15</definedName>
    <definedName name="rbb">'[15]10 ข้อมูลวัสดุ-ค่าดำเนิน'!$X$15</definedName>
    <definedName name="RET">'[18]11 ข้อมูลงานCon'!$R$11</definedName>
    <definedName name="ROCK.AC" localSheetId="4">'[4]3ข้อมูลวัสดุ-ค่าดำเนิน'!#REF!</definedName>
    <definedName name="ROCK.AC" localSheetId="3">'[4]3ข้อมูลวัสดุ-ค่าดำเนิน'!#REF!</definedName>
    <definedName name="ROCK.AC">'[4]3ข้อมูลวัสดุ-ค่าดำเนิน'!#REF!</definedName>
    <definedName name="rrr" localSheetId="4">'[12]10 ข้อมูลวัสดุ-ค่าดำเนิน'!$X$15</definedName>
    <definedName name="rrr">'[13]10 ข้อมูลวัสดุ-ค่าดำเนิน'!$X$15</definedName>
    <definedName name="S" localSheetId="4">#REF!</definedName>
    <definedName name="S" localSheetId="3">#REF!</definedName>
    <definedName name="S">#REF!</definedName>
    <definedName name="SB" localSheetId="4">'[14]12 ข้อมูลงานไม้แบบ'!$W$29</definedName>
    <definedName name="SB">'[15]12 ข้อมูลงานไม้แบบ'!$W$29</definedName>
    <definedName name="SBB" localSheetId="4">'[14]12 ข้อมูลงานไม้แบบ'!$W$29</definedName>
    <definedName name="SBB">'[15]12 ข้อมูลงานไม้แบบ'!$W$29</definedName>
    <definedName name="sss" localSheetId="4">'[12]12 ข้อมูลงานไม้แบบ'!$W$29</definedName>
    <definedName name="sss">'[13]12 ข้อมูลงานไม้แบบ'!$W$29</definedName>
    <definedName name="wb" localSheetId="4">'[14]10 ข้อมูลวัสดุ-ค่าดำเนิน'!$X$19</definedName>
    <definedName name="wb">'[15]10 ข้อมูลวัสดุ-ค่าดำเนิน'!$X$19</definedName>
    <definedName name="wbb" localSheetId="4">'[14]10 ข้อมูลวัสดุ-ค่าดำเนิน'!$X$19</definedName>
    <definedName name="wbb">'[15]10 ข้อมูลวัสดุ-ค่าดำเนิน'!$X$19</definedName>
    <definedName name="ww" localSheetId="4">'[12]10 ข้อมูลวัสดุ-ค่าดำเนิน'!$X$19</definedName>
    <definedName name="ww">'[13]10 ข้อมูลวัสดุ-ค่าดำเนิน'!$X$19</definedName>
    <definedName name="xx" localSheetId="4">'[5]11 ข้อมูลงานCon'!$AB$30</definedName>
    <definedName name="xx">'[6]11 ข้อมูลงานCon'!$AB$30</definedName>
    <definedName name="yy" localSheetId="4">'[5]10 ข้อมูลวัสดุ-ค่าดำเนิน'!$X$15</definedName>
    <definedName name="yy">'[6]10 ข้อมูลวัสดุ-ค่าดำเนิน'!$X$15</definedName>
    <definedName name="ดินถม" localSheetId="4">#REF!</definedName>
    <definedName name="ดินถม" localSheetId="3">#REF!</definedName>
    <definedName name="ดินถม">#REF!</definedName>
    <definedName name="ทรายถม" localSheetId="4">#REF!</definedName>
    <definedName name="ทรายถม" localSheetId="3">#REF!</definedName>
    <definedName name="ทรายถม">#REF!</definedName>
    <definedName name="ทรายผสม" localSheetId="4">#REF!</definedName>
    <definedName name="ทรายผสม" localSheetId="3">#REF!</definedName>
    <definedName name="ทรายผสม">#REF!</definedName>
    <definedName name="ฟา" localSheetId="4">#REF!</definedName>
    <definedName name="ฟา" localSheetId="3">#REF!</definedName>
    <definedName name="ฟา">#REF!</definedName>
    <definedName name="ฟๅ" localSheetId="4">#REF!</definedName>
    <definedName name="ฟๅ" localSheetId="3">#REF!</definedName>
    <definedName name="ฟๅ">#REF!</definedName>
    <definedName name="มอนต่า" localSheetId="4">#REF!</definedName>
    <definedName name="มอนต่า" localSheetId="3">#REF!</definedName>
    <definedName name="มอนต่า">#REF!</definedName>
    <definedName name="ไม้แบบ1" localSheetId="4">#REF!</definedName>
    <definedName name="ไม้แบบ1" localSheetId="3">#REF!</definedName>
    <definedName name="ไม้แบบ1">#REF!</definedName>
    <definedName name="ไม้แบบ2" localSheetId="4">#REF!</definedName>
    <definedName name="ไม้แบบ2" localSheetId="3">#REF!</definedName>
    <definedName name="ไม้แบบ2">#REF!</definedName>
    <definedName name="สะพาน" localSheetId="4">#REF!</definedName>
    <definedName name="สะพาน" localSheetId="3">#REF!</definedName>
    <definedName name="สะพาน">#REF!</definedName>
    <definedName name="หยาบ" localSheetId="4">#REF!</definedName>
    <definedName name="หยาบ" localSheetId="3">#REF!</definedName>
    <definedName name="หยาบ">#REF!</definedName>
    <definedName name="หินsingle" localSheetId="4">#REF!</definedName>
    <definedName name="หินsingle" localSheetId="3">#REF!</definedName>
    <definedName name="หินsingle">#REF!</definedName>
    <definedName name="หินคลุก" localSheetId="4">#REF!</definedName>
    <definedName name="หินคลุก" localSheetId="3">#REF!</definedName>
    <definedName name="หินคลุก">#REF!</definedName>
    <definedName name="หินผสม" localSheetId="4">#REF!</definedName>
    <definedName name="หินผสม" localSheetId="3">#REF!</definedName>
    <definedName name="หินผสม">#REF!</definedName>
    <definedName name="หินแอสฟัลท์" localSheetId="4">#REF!</definedName>
    <definedName name="หินแอสฟัลท์" localSheetId="3">#REF!</definedName>
    <definedName name="หินแอสฟัลท์">#REF!</definedName>
  </definedNames>
  <calcPr calcId="145621"/>
</workbook>
</file>

<file path=xl/calcChain.xml><?xml version="1.0" encoding="utf-8"?>
<calcChain xmlns="http://schemas.openxmlformats.org/spreadsheetml/2006/main">
  <c r="C21" i="5" l="1"/>
  <c r="C16" i="5" l="1"/>
  <c r="C9" i="5"/>
  <c r="B16" i="3" l="1"/>
  <c r="B15" i="3"/>
  <c r="B14" i="3"/>
  <c r="B13" i="3"/>
  <c r="C24" i="26"/>
  <c r="C25" i="26"/>
  <c r="H25" i="26"/>
  <c r="C19" i="26"/>
  <c r="C20" i="26"/>
  <c r="C21" i="26"/>
  <c r="C15" i="26"/>
  <c r="H15" i="26"/>
  <c r="C14" i="26"/>
  <c r="F14" i="26"/>
  <c r="G10" i="26"/>
  <c r="H10" i="26"/>
  <c r="F10" i="26"/>
  <c r="G9" i="26"/>
  <c r="H9" i="26"/>
  <c r="F9" i="26"/>
  <c r="G8" i="26"/>
  <c r="H8" i="26"/>
  <c r="F8" i="26"/>
  <c r="C26" i="26"/>
  <c r="H26" i="26"/>
  <c r="C16" i="26"/>
  <c r="H16" i="26"/>
  <c r="F15" i="26"/>
  <c r="I9" i="26"/>
  <c r="I10" i="26"/>
  <c r="H14" i="26"/>
  <c r="I14" i="26"/>
  <c r="I15" i="26"/>
  <c r="I8" i="26"/>
  <c r="I11" i="26"/>
  <c r="C13" i="3"/>
  <c r="E13" i="3"/>
  <c r="F16" i="26"/>
  <c r="I16" i="26"/>
  <c r="F25" i="26"/>
  <c r="I25" i="26"/>
  <c r="F26" i="26"/>
  <c r="I26" i="26"/>
  <c r="I27" i="26"/>
  <c r="C16" i="3"/>
  <c r="I17" i="26"/>
  <c r="C14" i="3"/>
  <c r="E14" i="3"/>
  <c r="H20" i="26"/>
  <c r="F20" i="26"/>
  <c r="H21" i="26"/>
  <c r="F21" i="26"/>
  <c r="I21" i="26"/>
  <c r="A5" i="3"/>
  <c r="I20" i="26"/>
  <c r="I22" i="26"/>
  <c r="I28" i="26"/>
  <c r="C15" i="3"/>
  <c r="E15" i="3"/>
  <c r="A9" i="3"/>
  <c r="E16" i="3"/>
  <c r="I19" i="17"/>
  <c r="J12" i="17"/>
  <c r="J11" i="17"/>
  <c r="E25" i="3"/>
  <c r="B26" i="3" s="1"/>
  <c r="C15" i="5" l="1"/>
  <c r="D9" i="5" s="1"/>
  <c r="D15" i="5" s="1"/>
  <c r="B23" i="5" l="1"/>
</calcChain>
</file>

<file path=xl/comments1.xml><?xml version="1.0" encoding="utf-8"?>
<comments xmlns="http://schemas.openxmlformats.org/spreadsheetml/2006/main">
  <authors>
    <author>Personal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Personal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<sst xmlns="http://schemas.openxmlformats.org/spreadsheetml/2006/main" count="192" uniqueCount="132">
  <si>
    <t>รายการ</t>
  </si>
  <si>
    <t>แบบเลขที่</t>
  </si>
  <si>
    <t>ลำดับที่</t>
  </si>
  <si>
    <t>จำนวน</t>
  </si>
  <si>
    <t>หมายเหตุ</t>
  </si>
  <si>
    <t>หน่วย</t>
  </si>
  <si>
    <t>(บาท)</t>
  </si>
  <si>
    <t xml:space="preserve"> </t>
  </si>
  <si>
    <t>ลบ.ม.</t>
  </si>
  <si>
    <t>ตร.ม.</t>
  </si>
  <si>
    <t>แผ่น</t>
  </si>
  <si>
    <t xml:space="preserve">                ใบรับรองแบบรูปและรายการ</t>
  </si>
  <si>
    <t>หน่วยงาน     :   .....................มหาวิทยาลัยเทคโนโลยีราชมงคลศรีวิชัย............................................</t>
  </si>
  <si>
    <r>
      <t xml:space="preserve">๑.  </t>
    </r>
    <r>
      <rPr>
        <u/>
        <sz val="16"/>
        <rFont val="TH SarabunPSK"/>
        <family val="2"/>
      </rPr>
      <t>จำนวนแบบรูป</t>
    </r>
  </si>
  <si>
    <t>๑.๑  แบบสถาปัตยกรรม</t>
  </si>
  <si>
    <t>๑.๒  แบบวิศวกรรมโครงสร้าง</t>
  </si>
  <si>
    <t>-</t>
  </si>
  <si>
    <t>๑.๓   แบบสุขาภิบาล</t>
  </si>
  <si>
    <t>๑.๔   แบบไฟฟ้า</t>
  </si>
  <si>
    <t>๑.๕   แบบระบบปรับอากาศ</t>
  </si>
  <si>
    <t>๑.๖   แบบรูปรวมทั้งหมด</t>
  </si>
  <si>
    <r>
      <t xml:space="preserve">๒.  </t>
    </r>
    <r>
      <rPr>
        <u/>
        <sz val="16"/>
        <rFont val="TH SarabunPSK"/>
        <family val="2"/>
      </rPr>
      <t>รายการประกอบแบบรูป</t>
    </r>
    <r>
      <rPr>
        <sz val="16"/>
        <rFont val="TH SarabunPSK"/>
        <family val="2"/>
      </rPr>
      <t xml:space="preserve">    </t>
    </r>
  </si>
  <si>
    <t>๒.๑  รายการก่อสร้างมาตรฐานหนึ่งเล่ม</t>
  </si>
  <si>
    <t xml:space="preserve"> -</t>
  </si>
  <si>
    <t>๒.๒ รายการก่อสร้างประกอบเฉพาะ</t>
  </si>
  <si>
    <t xml:space="preserve">        ๓.๑  แบบมาตรฐานที่เคยใช้มาแล้ว           </t>
  </si>
  <si>
    <r>
      <t xml:space="preserve">๓.  </t>
    </r>
    <r>
      <rPr>
        <u/>
        <sz val="16"/>
        <rFont val="TH SarabunPSK"/>
        <family val="2"/>
      </rPr>
      <t>ชนิดแบบรูป</t>
    </r>
  </si>
  <si>
    <t xml:space="preserve">        ๓.๒ แบบปรับปรุงจากแบบเก่า          </t>
  </si>
  <si>
    <t xml:space="preserve">        ๓.๓  แบบออกแบบใหม่            </t>
  </si>
  <si>
    <r>
      <t xml:space="preserve">๔.  </t>
    </r>
    <r>
      <rPr>
        <u/>
        <sz val="16"/>
        <rFont val="TH SarabunPSK"/>
        <family val="2"/>
      </rPr>
      <t>เนื้อที่อาคาร</t>
    </r>
  </si>
  <si>
    <t>๔.๑  เนื้อที่อาคาร</t>
  </si>
  <si>
    <t>๔.๒  เนื้อที่อาคารรวมทั้งหมด</t>
  </si>
  <si>
    <r>
      <t xml:space="preserve">๕.  </t>
    </r>
    <r>
      <rPr>
        <u/>
        <sz val="16"/>
        <rFont val="TH SarabunPSK"/>
        <family val="2"/>
      </rPr>
      <t>รายการครุภัณฑ์</t>
    </r>
  </si>
  <si>
    <t>๕.๑  ไม่มี</t>
  </si>
  <si>
    <t>ชุด</t>
  </si>
  <si>
    <r>
      <t xml:space="preserve">๖.  </t>
    </r>
    <r>
      <rPr>
        <u/>
        <sz val="16"/>
        <rFont val="TH SarabunPSK"/>
        <family val="2"/>
      </rPr>
      <t>รายการวัสดุ</t>
    </r>
  </si>
  <si>
    <t xml:space="preserve">ได้ตรวจรายการการใช้วัสดุในแบบรูปแล้ว มีระบุรายละเอียดหรือคุณลักษณะของรายการวัสดุ </t>
  </si>
  <si>
    <t>เป็นไปตามระเบียบสำนักนายกรัฐมนตรีว่าด้วยการพัสดุ</t>
  </si>
  <si>
    <r>
      <t xml:space="preserve">๗.  </t>
    </r>
    <r>
      <rPr>
        <u/>
        <sz val="16"/>
        <rFont val="TH SarabunPSK"/>
        <family val="2"/>
      </rPr>
      <t>การตรวจและรับรอง</t>
    </r>
  </si>
  <si>
    <t>ได้ตรวจแบบรูปและรายการจากข้อ ๑-๖ แล้ว ปรากฏว่าถูกต้องและมีครบ</t>
  </si>
  <si>
    <t xml:space="preserve">                                                         ลงชื่อ .......................................................</t>
  </si>
  <si>
    <t xml:space="preserve">                                                         ผู้อำนวยการกองออกแบบและพัฒนาอาคารสถานที่</t>
  </si>
  <si>
    <t>แบบสรุปราคากลางงานก่อสร้างอาคาร</t>
  </si>
  <si>
    <r>
      <t>สถานที่ก่อสร้าง</t>
    </r>
    <r>
      <rPr>
        <sz val="14"/>
        <rFont val="Angsana New"/>
        <family val="1"/>
      </rPr>
      <t xml:space="preserve">  มหาวิทยาลัยเทคโนโลยีราชมงคลศรีวิชัย ทุ่งใหญ่</t>
    </r>
  </si>
  <si>
    <r>
      <t xml:space="preserve">แบบเลขที่ </t>
    </r>
    <r>
      <rPr>
        <sz val="14"/>
        <rFont val="Angsana New"/>
        <family val="1"/>
      </rPr>
      <t xml:space="preserve">  -                                                                </t>
    </r>
    <r>
      <rPr>
        <b/>
        <sz val="14"/>
        <rFont val="Angsana New"/>
        <family val="1"/>
      </rPr>
      <t>รายการเลขที่  -</t>
    </r>
  </si>
  <si>
    <t>ค่าก่อสร้าง</t>
  </si>
  <si>
    <t>(%)</t>
  </si>
  <si>
    <t>รวมราคางาน</t>
  </si>
  <si>
    <t>งานครุภัณฑ์ (ปร.5ข)</t>
  </si>
  <si>
    <t>VAT 7%</t>
  </si>
  <si>
    <t>สรุป</t>
  </si>
  <si>
    <t>รวมทั้งสิ้นค่าก่อสร้างทั้งโครงการ</t>
  </si>
  <si>
    <t>ราคากลาง</t>
  </si>
  <si>
    <t xml:space="preserve">ตัวอักษร  :   </t>
  </si>
  <si>
    <t xml:space="preserve">                                        ..............................................................</t>
  </si>
  <si>
    <t>..............................................................                                     ..............................................................</t>
  </si>
  <si>
    <t xml:space="preserve">                                                    ..............................................................</t>
  </si>
  <si>
    <t xml:space="preserve">                                                    ประธานกรรมการกำหนดราคากลาง</t>
  </si>
  <si>
    <t xml:space="preserve">       กรรมการกำหนดราคากลาง                                                       กรรมการกำหนดราคากลาง</t>
  </si>
  <si>
    <t>สรุปผลการประมาณราคาค่าก่อสร้าง</t>
  </si>
  <si>
    <t>ส่วนราชการ   กองออกแบบและพัฒนาอาคารสถานที่ มหาวิทยาลัยเทคโนโลยีราชมงคลศรีวิชัย</t>
  </si>
  <si>
    <t>เจ้าของอาคาร  มหาวิทยาลัยเทคโนโลยีราชมงคลศรีวิชัย ทุ่งใหญ่</t>
  </si>
  <si>
    <t>หน่วยงานออกแบบแปลนและรายการ กองออกแบบและพัฒนาอาคารสถานที่ มหาวิทยาลัยเทคโนโลยีราชมงคลศริวิชัย สงขลา</t>
  </si>
  <si>
    <t>ค่าวัสดุและค่าแรงงาน</t>
  </si>
  <si>
    <t>FACTOR F</t>
  </si>
  <si>
    <t>ค่าก่อสร้างทั้งหมด</t>
  </si>
  <si>
    <t>รวมเป็นเงิน (บาท)</t>
  </si>
  <si>
    <t>เงื่อนไขการใช้ตาราง Factor F</t>
  </si>
  <si>
    <t>เงินล่วงหน้าจ่าย        0      %</t>
  </si>
  <si>
    <t>เงินประกันผลงานหัก        0       %</t>
  </si>
  <si>
    <t>ดอกเบี้ยเงินกู้           6      %</t>
  </si>
  <si>
    <t>ค่าภาษีมูลค่าเพิ่ม (VAT) 7 %</t>
  </si>
  <si>
    <t>รวมทั้งสิ้น</t>
  </si>
  <si>
    <t xml:space="preserve">เฉลี่ยราคาประมาณ                  </t>
  </si>
  <si>
    <t>บาท / ตร.ม.</t>
  </si>
  <si>
    <r>
      <t xml:space="preserve">สถานที่ก่อสร้าง </t>
    </r>
    <r>
      <rPr>
        <sz val="14"/>
        <rFont val="Cordia New"/>
        <family val="2"/>
      </rPr>
      <t>มหาวิทยาลัยเทคโนโลยีราชมงคลศรีวิชัย สงขลา</t>
    </r>
  </si>
  <si>
    <t xml:space="preserve">                  รายการเลขที่</t>
  </si>
  <si>
    <r>
      <t>ฝ่าย/งาน</t>
    </r>
    <r>
      <rPr>
        <sz val="14"/>
        <rFont val="Cordia New"/>
        <family val="2"/>
      </rPr>
      <t xml:space="preserve"> หน่วยงานวิศวกรรม                                           </t>
    </r>
    <r>
      <rPr>
        <b/>
        <sz val="14"/>
        <rFont val="Cordia New"/>
        <family val="2"/>
      </rPr>
      <t>สำนัก/กอง</t>
    </r>
    <r>
      <rPr>
        <sz val="14"/>
        <rFont val="Cordia New"/>
        <family val="2"/>
      </rPr>
      <t xml:space="preserve"> ออกแบบและพัฒนาอาคารสถานที่                    </t>
    </r>
    <r>
      <rPr>
        <b/>
        <sz val="14"/>
        <rFont val="Cordia New"/>
        <family val="2"/>
      </rPr>
      <t>กรม</t>
    </r>
    <r>
      <rPr>
        <sz val="14"/>
        <rFont val="Cordia New"/>
        <family val="2"/>
      </rPr>
      <t xml:space="preserve">   มหาวิทยาลัยเทคโนโลยีราชมงคลศรีวิชัย </t>
    </r>
  </si>
  <si>
    <r>
      <t>ประมาณการโดย</t>
    </r>
    <r>
      <rPr>
        <sz val="14"/>
        <rFont val="Cordia New"/>
        <family val="2"/>
      </rPr>
      <t xml:space="preserve">    คณะกรรมการราคากลาง</t>
    </r>
  </si>
  <si>
    <t>ราคาวัสดุสิ่งของ</t>
  </si>
  <si>
    <t>ค่าแรงงาน</t>
  </si>
  <si>
    <t>ค่าวัสดุ</t>
  </si>
  <si>
    <t>ราคาต่อหน่วย</t>
  </si>
  <si>
    <t>จำนวนเงิน</t>
  </si>
  <si>
    <t>และแรงงาน</t>
  </si>
  <si>
    <t>งานท่อระบายน้ำ</t>
  </si>
  <si>
    <t>งานท่อระบายน้ำค.ส.ล. ศก.0.30 ม.ชั้น 3</t>
  </si>
  <si>
    <t>ม.</t>
  </si>
  <si>
    <t>งานท่อระบายน้ำค.ส.ล. ศก.0.40 ม.ชั้น 3</t>
  </si>
  <si>
    <t>งานท่อระบายน้ำค.ส.ล. ศก.1.00 ม.ชั้น 3</t>
  </si>
  <si>
    <t>งานปรับปรุงพื้นที่ และวัสดุรองพื้นทาง</t>
  </si>
  <si>
    <t>- ถนนชนิด A</t>
  </si>
  <si>
    <t>ปรับพื้นที่ พร้อมบดอัดแน่น 90% (2 ชั้น)</t>
  </si>
  <si>
    <t xml:space="preserve">งานลูกรัง </t>
  </si>
  <si>
    <t xml:space="preserve">งานหินคลุก  </t>
  </si>
  <si>
    <t>งานผิวทาง</t>
  </si>
  <si>
    <t>งานลาดยางปิดทับหินคลุก TACK COAT ปริมาณ 1.5 กก./ตร.ม.</t>
  </si>
  <si>
    <t>งานปูแอสฟัลต์ติก ASPHALT CONCRETE  5 CM. THICK</t>
  </si>
  <si>
    <t>งานสี และเครื่องหมายจราจร</t>
  </si>
  <si>
    <t>งานสีถนนชนิดสะท้อนแสง (สีขาว) กว้าง 0.10 ม.</t>
  </si>
  <si>
    <t>งานสีถนนชนิดสะท้อนแสง (สีเหลือง) กว้าง 0.10 ม.</t>
  </si>
  <si>
    <t>รวมงานปรับปรุงถนน</t>
  </si>
  <si>
    <t>ใบแบ่งงวดงานและงวดเงิน</t>
  </si>
  <si>
    <r>
      <t>การชำระเงิน    จำนวนงวด</t>
    </r>
    <r>
      <rPr>
        <b/>
        <sz val="16"/>
        <rFont val="Angsana New"/>
        <family val="1"/>
      </rPr>
      <t xml:space="preserve">  1</t>
    </r>
    <r>
      <rPr>
        <sz val="16"/>
        <rFont val="Angsana New"/>
        <family val="1"/>
      </rPr>
      <t xml:space="preserve">  งวด  ดังต่อไปนี้</t>
    </r>
  </si>
  <si>
    <t>งวดแรก,งวดสุดท้าย</t>
  </si>
  <si>
    <t>จะจ่ายเงินให้ทั้งหมด ของราคาตามที่ตกลงทำสํญญาว่าจ้าง เมื่อผู้รับจ้างได้ ทำงานแล้วเสร็จ</t>
  </si>
  <si>
    <t>นับจากวันที่ลงนามในสัญญาเป็นต้นไป</t>
  </si>
  <si>
    <t xml:space="preserve">                     </t>
  </si>
  <si>
    <t xml:space="preserve">                                     ลงชื่อ .......................................................ผู้แบ่งงวดงานและงวดเงิน</t>
  </si>
  <si>
    <t xml:space="preserve">   ( นายวีระวัจน์ นุ้ยแก้ว )</t>
  </si>
  <si>
    <r>
      <t>*หมายเหตุ</t>
    </r>
    <r>
      <rPr>
        <sz val="14"/>
        <rFont val="AngsanaUPC"/>
        <family val="1"/>
        <charset val="222"/>
      </rPr>
      <t xml:space="preserve">   การคิดเงินจากเปอร์เซ็นต์ในการแบ่งงวดงานสัญญาที่จะลงนาม  จะนับตั้งแต่ หลักพัน  </t>
    </r>
  </si>
  <si>
    <t xml:space="preserve">                     ลงไปรวมไว้ในงวดสุดท้าย</t>
  </si>
  <si>
    <t xml:space="preserve">                                                              (.นายวิศิษฏ์ศักดิ์ ทับยัง.)</t>
  </si>
  <si>
    <t xml:space="preserve">           (.นายวีระวัจน์ นุ้ยแก้ว.)                                                             (.นายอุดม นพรัตน์.)                           </t>
  </si>
  <si>
    <t xml:space="preserve">ตามแบบรูปรายการ ทุกประการ เก็บเศษวัสดุ และสิ่งก่อสร้างต่างๆ ทำความสะอาดพื้นที่ </t>
  </si>
  <si>
    <r>
      <t xml:space="preserve">โครงการ </t>
    </r>
    <r>
      <rPr>
        <sz val="14"/>
        <rFont val="Angsana New"/>
        <family val="1"/>
      </rPr>
      <t xml:space="preserve"> ปรับปรุงถนน 1 งาน ต.ทุ่งใหญ่ อ.ทุ่งใหญ่ จ.นครศรีธรรมราช </t>
    </r>
  </si>
  <si>
    <t>งานปรังปรุงถนน</t>
  </si>
  <si>
    <t>Factor F (1.3042)</t>
  </si>
  <si>
    <t>ประมาณราคาตามแบบ ปร. 4                                           จำนวน     2      แผ่น</t>
  </si>
  <si>
    <t>โครงการ      :  ……...... ปรับปรุงถนน 1 งาน ต.ทุ่งใหญ่ อ.ทุ่งใหญ่ จ.นครศรีธรรมราช ............</t>
  </si>
  <si>
    <t>งบประมาณ  :   ........................ ๒,๐๐๐,๐๐๐ บาท................................................................................</t>
  </si>
  <si>
    <t xml:space="preserve">โครงการ. ปรับปรุงถนน 1 งาน ต.ทุ่งใหญ่ อ.ทุ่งใหญ่ จ.นครศรีธรรมราช </t>
  </si>
  <si>
    <t>มหาวิทยาลัยเทคโนโลยีราชมงคลศรีวิชัย  ทุ่งใหญ่</t>
  </si>
  <si>
    <t xml:space="preserve">ขนาดเนื้อที่ก่อสร้าง              </t>
  </si>
  <si>
    <r>
      <t>กำหนดแล้วเสร็จ     ภายใน  45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 วัน</t>
    </r>
  </si>
  <si>
    <t xml:space="preserve">เป็นที่เรียบร้อยแล้ว ให้แล้วเสร็จภายใน 45 วัน </t>
  </si>
  <si>
    <t xml:space="preserve">          ราคากลางเห็นชอบเมื่อวันที่ 24  ตุลาคม  2559     </t>
  </si>
  <si>
    <r>
      <t>รายการประมาณราคาก่อสร้างโครงการ</t>
    </r>
    <r>
      <rPr>
        <sz val="14"/>
        <rFont val="Cordia New"/>
        <family val="2"/>
      </rPr>
      <t xml:space="preserve"> ปรับปรุงถนน 1 งาน ต.ทุ่งใหญ่ อ.ทุ่งใหญ่ จ.นครศรีธรรมราช </t>
    </r>
  </si>
  <si>
    <t xml:space="preserve">เมื่อวันที่   20   ตุลาคม  พ.ศ. 2559   </t>
  </si>
  <si>
    <t xml:space="preserve">โครงการ  ปรับปรุงถนน 1 งาน ต.ทุ่งใหญ่ อ.ทุ่งใหญ่ จ.นครศรีธรรมราช </t>
  </si>
  <si>
    <r>
      <rPr>
        <b/>
        <sz val="14"/>
        <rFont val="Angsana New"/>
        <family val="1"/>
      </rPr>
      <t>แบบ ปร. 4 และ ปร. 5  ที่แนบ</t>
    </r>
    <r>
      <rPr>
        <sz val="14"/>
        <rFont val="Angsana New"/>
        <family val="1"/>
      </rPr>
      <t xml:space="preserve">                                     จำนวน     3         แผ่น</t>
    </r>
  </si>
  <si>
    <r>
      <t>ประมาณการเมื่อ</t>
    </r>
    <r>
      <rPr>
        <sz val="14"/>
        <rFont val="Angsana New"/>
        <family val="1"/>
      </rPr>
      <t xml:space="preserve">  วันที่  20  ตุลาคม  พ.ศ. 2559           ราคากลางเห็นชอบเมื่อวันที่  24  ตุลาคม  2559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</si>
</sst>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87" formatCode="_(* #,##0.00_);_(* \(#,##0.00\);_(* &quot;-&quot;??_);_(@_)"/>
    <numFmt numFmtId="189" formatCode="0.0000"/>
    <numFmt numFmtId="191" formatCode="_-* #,##0.00000_-;\-* #,##0.00000_-;_-* &quot;-&quot;?????_-;_-@_-"/>
    <numFmt numFmtId="192" formatCode="t0.00E+00"/>
    <numFmt numFmtId="193" formatCode="&quot;฿&quot;t#,##0_);\(&quot;฿&quot;t#,##0\)"/>
    <numFmt numFmtId="194" formatCode="m/d/yy\ hh:mm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#,##0.0_);\(#,##0.0\)"/>
    <numFmt numFmtId="198" formatCode="0.0&quot;  &quot;"/>
    <numFmt numFmtId="199" formatCode="#,##0.000000&quot; &quot;"/>
    <numFmt numFmtId="200" formatCode="#,###&quot;   &quot;"/>
    <numFmt numFmtId="201" formatCode="General_)"/>
    <numFmt numFmtId="202" formatCode="dd\-mm\-yy"/>
  </numFmts>
  <fonts count="8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SV Rojchana"/>
    </font>
    <font>
      <sz val="14"/>
      <name val="AngsanaUPC"/>
      <family val="1"/>
      <charset val="22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 ?????"/>
      <family val="3"/>
      <charset val="255"/>
    </font>
    <font>
      <sz val="11"/>
      <name val="??"/>
      <family val="1"/>
    </font>
    <font>
      <sz val="12"/>
      <name val="Helv"/>
      <family val="2"/>
    </font>
    <font>
      <sz val="10"/>
      <name val="Arial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4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sz val="14"/>
      <name val="AngsanaUPC"/>
      <family val="1"/>
      <charset val="222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sz val="18"/>
      <name val="Angsana New"/>
      <family val="1"/>
    </font>
    <font>
      <sz val="10"/>
      <name val="TH SarabunPSK"/>
      <family val="2"/>
    </font>
    <font>
      <sz val="10"/>
      <name val="Angsana New"/>
      <family val="1"/>
    </font>
    <font>
      <u/>
      <sz val="16"/>
      <name val="TH SarabunPSK"/>
      <family val="2"/>
    </font>
    <font>
      <sz val="8"/>
      <name val="TH SarabunPSK"/>
      <family val="2"/>
    </font>
    <font>
      <sz val="8"/>
      <name val="Angsana New"/>
      <family val="1"/>
    </font>
    <font>
      <sz val="10"/>
      <name val="Arial"/>
      <family val="2"/>
    </font>
    <font>
      <sz val="14"/>
      <name val="AngsanaUPC"/>
      <family val="1"/>
    </font>
    <font>
      <b/>
      <sz val="14"/>
      <name val="Cordia New"/>
      <family val="2"/>
    </font>
    <font>
      <sz val="14"/>
      <name val="CordiaUPC"/>
      <family val="2"/>
      <charset val="222"/>
    </font>
    <font>
      <sz val="14"/>
      <color indexed="8"/>
      <name val="TH SarabunPSK"/>
      <family val="2"/>
      <charset val="222"/>
    </font>
    <font>
      <b/>
      <sz val="16"/>
      <name val="AngsanaUPC"/>
      <family val="1"/>
    </font>
    <font>
      <sz val="10"/>
      <name val="Arial"/>
      <family val="2"/>
    </font>
    <font>
      <b/>
      <sz val="16"/>
      <name val="AngsanaUPC"/>
      <family val="1"/>
      <charset val="222"/>
    </font>
    <font>
      <b/>
      <u/>
      <sz val="14"/>
      <name val="AngsanaUPC"/>
      <family val="1"/>
      <charset val="222"/>
    </font>
    <font>
      <sz val="11"/>
      <name val="Arial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8"/>
      <color rgb="FFFF0000"/>
      <name val="TH SarabunPSK"/>
      <family val="2"/>
    </font>
    <font>
      <sz val="18"/>
      <color rgb="FFFF0000"/>
      <name val="Angsana New"/>
      <family val="1"/>
    </font>
    <font>
      <sz val="11"/>
      <color theme="1"/>
      <name val="Tahoma"/>
      <family val="2"/>
      <scheme val="minor"/>
    </font>
    <font>
      <b/>
      <sz val="18"/>
      <name val="Angsana New"/>
      <family val="1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7" fillId="0" borderId="0">
      <alignment vertical="center"/>
    </xf>
    <xf numFmtId="20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" fontId="19" fillId="0" borderId="0" applyFont="0" applyFill="0" applyBorder="0" applyAlignment="0" applyProtection="0"/>
    <xf numFmtId="193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200" fontId="18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2" fillId="0" borderId="0"/>
    <xf numFmtId="0" fontId="23" fillId="0" borderId="0"/>
    <xf numFmtId="9" fontId="24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25" fillId="17" borderId="1">
      <alignment horizontal="centerContinuous" vertical="top"/>
    </xf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49" fillId="4" borderId="0" applyNumberFormat="0" applyBorder="0" applyAlignment="0" applyProtection="0"/>
    <xf numFmtId="0" fontId="24" fillId="0" borderId="0" applyFill="0" applyBorder="0" applyAlignment="0"/>
    <xf numFmtId="197" fontId="19" fillId="0" borderId="0" applyFill="0" applyBorder="0" applyAlignment="0"/>
    <xf numFmtId="0" fontId="26" fillId="0" borderId="0" applyFill="0" applyBorder="0" applyAlignment="0"/>
    <xf numFmtId="0" fontId="27" fillId="0" borderId="0" applyFill="0" applyBorder="0" applyAlignment="0"/>
    <xf numFmtId="0" fontId="27" fillId="0" borderId="0" applyFill="0" applyBorder="0" applyAlignment="0"/>
    <xf numFmtId="195" fontId="18" fillId="0" borderId="0" applyFill="0" applyBorder="0" applyAlignment="0"/>
    <xf numFmtId="198" fontId="20" fillId="0" borderId="0" applyFill="0" applyBorder="0" applyAlignment="0"/>
    <xf numFmtId="197" fontId="19" fillId="0" borderId="0" applyFill="0" applyBorder="0" applyAlignment="0"/>
    <xf numFmtId="0" fontId="39" fillId="22" borderId="2" applyNumberFormat="0" applyAlignment="0" applyProtection="0"/>
    <xf numFmtId="0" fontId="43" fillId="23" borderId="3" applyNumberFormat="0" applyAlignment="0" applyProtection="0"/>
    <xf numFmtId="43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17" borderId="1">
      <alignment horizontal="centerContinuous" vertical="top"/>
    </xf>
    <xf numFmtId="197" fontId="19" fillId="0" borderId="0" applyFont="0" applyFill="0" applyBorder="0" applyAlignment="0" applyProtection="0"/>
    <xf numFmtId="14" fontId="28" fillId="0" borderId="0" applyFill="0" applyBorder="0" applyAlignment="0"/>
    <xf numFmtId="15" fontId="29" fillId="24" borderId="0">
      <alignment horizontal="centerContinuous"/>
    </xf>
    <xf numFmtId="195" fontId="18" fillId="0" borderId="0" applyFill="0" applyBorder="0" applyAlignment="0"/>
    <xf numFmtId="197" fontId="19" fillId="0" borderId="0" applyFill="0" applyBorder="0" applyAlignment="0"/>
    <xf numFmtId="195" fontId="18" fillId="0" borderId="0" applyFill="0" applyBorder="0" applyAlignment="0"/>
    <xf numFmtId="198" fontId="20" fillId="0" borderId="0" applyFill="0" applyBorder="0" applyAlignment="0"/>
    <xf numFmtId="197" fontId="19" fillId="0" borderId="0" applyFill="0" applyBorder="0" applyAlignment="0"/>
    <xf numFmtId="0" fontId="41" fillId="0" borderId="0" applyNumberFormat="0" applyFill="0" applyBorder="0" applyAlignment="0" applyProtection="0"/>
    <xf numFmtId="0" fontId="45" fillId="5" borderId="0" applyNumberFormat="0" applyBorder="0" applyAlignment="0" applyProtection="0"/>
    <xf numFmtId="38" fontId="30" fillId="17" borderId="0" applyNumberFormat="0" applyBorder="0" applyAlignment="0" applyProtection="0"/>
    <xf numFmtId="0" fontId="31" fillId="0" borderId="4" applyNumberFormat="0" applyAlignment="0" applyProtection="0">
      <alignment horizontal="left" vertical="center"/>
    </xf>
    <xf numFmtId="0" fontId="31" fillId="0" borderId="5">
      <alignment horizontal="left" vertical="center"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6" fillId="8" borderId="2" applyNumberFormat="0" applyAlignment="0" applyProtection="0"/>
    <xf numFmtId="10" fontId="30" fillId="25" borderId="9" applyNumberFormat="0" applyBorder="0" applyAlignment="0" applyProtection="0"/>
    <xf numFmtId="195" fontId="18" fillId="0" borderId="0" applyFill="0" applyBorder="0" applyAlignment="0"/>
    <xf numFmtId="197" fontId="19" fillId="0" borderId="0" applyFill="0" applyBorder="0" applyAlignment="0"/>
    <xf numFmtId="195" fontId="18" fillId="0" borderId="0" applyFill="0" applyBorder="0" applyAlignment="0"/>
    <xf numFmtId="198" fontId="20" fillId="0" borderId="0" applyFill="0" applyBorder="0" applyAlignment="0"/>
    <xf numFmtId="197" fontId="19" fillId="0" borderId="0" applyFill="0" applyBorder="0" applyAlignment="0"/>
    <xf numFmtId="0" fontId="44" fillId="0" borderId="10" applyNumberFormat="0" applyFill="0" applyAlignment="0" applyProtection="0"/>
    <xf numFmtId="0" fontId="47" fillId="26" borderId="0" applyNumberFormat="0" applyBorder="0" applyAlignment="0" applyProtection="0"/>
    <xf numFmtId="191" fontId="32" fillId="0" borderId="0"/>
    <xf numFmtId="0" fontId="24" fillId="0" borderId="0"/>
    <xf numFmtId="0" fontId="65" fillId="27" borderId="11" applyNumberFormat="0" applyFont="0" applyAlignment="0" applyProtection="0"/>
    <xf numFmtId="0" fontId="50" fillId="22" borderId="12" applyNumberFormat="0" applyAlignment="0" applyProtection="0"/>
    <xf numFmtId="0" fontId="33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16" fillId="0" borderId="0" applyFont="0" applyFill="0" applyBorder="0" applyAlignment="0" applyProtection="0"/>
    <xf numFmtId="195" fontId="18" fillId="0" borderId="0" applyFill="0" applyBorder="0" applyAlignment="0"/>
    <xf numFmtId="197" fontId="19" fillId="0" borderId="0" applyFill="0" applyBorder="0" applyAlignment="0"/>
    <xf numFmtId="195" fontId="18" fillId="0" borderId="0" applyFill="0" applyBorder="0" applyAlignment="0"/>
    <xf numFmtId="198" fontId="20" fillId="0" borderId="0" applyFill="0" applyBorder="0" applyAlignment="0"/>
    <xf numFmtId="197" fontId="19" fillId="0" borderId="0" applyFill="0" applyBorder="0" applyAlignment="0"/>
    <xf numFmtId="0" fontId="34" fillId="2" borderId="0"/>
    <xf numFmtId="49" fontId="28" fillId="0" borderId="0" applyFill="0" applyBorder="0" applyAlignment="0"/>
    <xf numFmtId="0" fontId="27" fillId="0" borderId="0" applyFill="0" applyBorder="0" applyAlignment="0"/>
    <xf numFmtId="0" fontId="27" fillId="0" borderId="0" applyFill="0" applyBorder="0" applyAlignment="0"/>
    <xf numFmtId="0" fontId="42" fillId="0" borderId="0" applyNumberFormat="0" applyFill="0" applyBorder="0" applyAlignment="0" applyProtection="0"/>
    <xf numFmtId="0" fontId="48" fillId="0" borderId="13" applyNumberFormat="0" applyFill="0" applyAlignment="0" applyProtection="0"/>
    <xf numFmtId="19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24" fillId="0" borderId="0"/>
    <xf numFmtId="0" fontId="68" fillId="0" borderId="0"/>
    <xf numFmtId="0" fontId="4" fillId="0" borderId="0"/>
    <xf numFmtId="0" fontId="36" fillId="0" borderId="0"/>
    <xf numFmtId="0" fontId="36" fillId="0" borderId="0"/>
    <xf numFmtId="0" fontId="3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92" fontId="20" fillId="0" borderId="0" applyFont="0" applyFill="0" applyBorder="0" applyAlignment="0" applyProtection="0"/>
    <xf numFmtId="9" fontId="1" fillId="2" borderId="0"/>
    <xf numFmtId="0" fontId="1" fillId="0" borderId="0" applyFill="0" applyBorder="0" applyAlignment="0"/>
    <xf numFmtId="195" fontId="18" fillId="0" borderId="0" applyFill="0" applyBorder="0" applyAlignment="0"/>
    <xf numFmtId="198" fontId="20" fillId="0" borderId="0" applyFill="0" applyBorder="0" applyAlignment="0"/>
    <xf numFmtId="19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8" fillId="0" borderId="0" applyFill="0" applyBorder="0" applyAlignment="0"/>
    <xf numFmtId="195" fontId="18" fillId="0" borderId="0" applyFill="0" applyBorder="0" applyAlignment="0"/>
    <xf numFmtId="198" fontId="20" fillId="0" borderId="0" applyFill="0" applyBorder="0" applyAlignment="0"/>
    <xf numFmtId="38" fontId="2" fillId="17" borderId="0" applyNumberFormat="0" applyBorder="0" applyAlignment="0" applyProtection="0"/>
    <xf numFmtId="10" fontId="2" fillId="25" borderId="9" applyNumberFormat="0" applyBorder="0" applyAlignment="0" applyProtection="0"/>
    <xf numFmtId="195" fontId="18" fillId="0" borderId="0" applyFill="0" applyBorder="0" applyAlignment="0"/>
    <xf numFmtId="195" fontId="18" fillId="0" borderId="0" applyFill="0" applyBorder="0" applyAlignment="0"/>
    <xf numFmtId="198" fontId="20" fillId="0" borderId="0" applyFill="0" applyBorder="0" applyAlignment="0"/>
    <xf numFmtId="19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8" fillId="0" borderId="0" applyFill="0" applyBorder="0" applyAlignment="0"/>
    <xf numFmtId="195" fontId="18" fillId="0" borderId="0" applyFill="0" applyBorder="0" applyAlignment="0"/>
    <xf numFmtId="198" fontId="20" fillId="0" borderId="0" applyFill="0" applyBorder="0" applyAlignment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27" borderId="11" applyNumberFormat="0" applyFon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9" fillId="0" borderId="0"/>
    <xf numFmtId="43" fontId="79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/>
    <xf numFmtId="0" fontId="0" fillId="0" borderId="0" xfId="0" applyBorder="1"/>
    <xf numFmtId="0" fontId="0" fillId="0" borderId="0" xfId="0" applyFill="1"/>
    <xf numFmtId="0" fontId="8" fillId="0" borderId="0" xfId="119" applyFont="1"/>
    <xf numFmtId="0" fontId="8" fillId="0" borderId="14" xfId="119" applyFont="1" applyBorder="1"/>
    <xf numFmtId="43" fontId="8" fillId="0" borderId="14" xfId="119" applyNumberFormat="1" applyFont="1" applyBorder="1"/>
    <xf numFmtId="0" fontId="8" fillId="0" borderId="15" xfId="119" applyFont="1" applyBorder="1"/>
    <xf numFmtId="0" fontId="8" fillId="0" borderId="16" xfId="119" applyFont="1" applyBorder="1"/>
    <xf numFmtId="0" fontId="8" fillId="0" borderId="0" xfId="118" applyFont="1"/>
    <xf numFmtId="0" fontId="9" fillId="0" borderId="17" xfId="118" applyFont="1" applyBorder="1"/>
    <xf numFmtId="0" fontId="8" fillId="0" borderId="17" xfId="118" applyFont="1" applyBorder="1"/>
    <xf numFmtId="0" fontId="8" fillId="0" borderId="18" xfId="118" applyFont="1" applyBorder="1" applyAlignment="1">
      <alignment horizontal="center"/>
    </xf>
    <xf numFmtId="0" fontId="8" fillId="0" borderId="19" xfId="118" applyFont="1" applyBorder="1" applyAlignment="1">
      <alignment horizontal="center"/>
    </xf>
    <xf numFmtId="0" fontId="8" fillId="0" borderId="14" xfId="118" applyFont="1" applyBorder="1" applyAlignment="1">
      <alignment horizontal="center"/>
    </xf>
    <xf numFmtId="0" fontId="10" fillId="0" borderId="0" xfId="118" applyFont="1"/>
    <xf numFmtId="2" fontId="8" fillId="0" borderId="14" xfId="118" applyNumberFormat="1" applyFont="1" applyFill="1" applyBorder="1" applyAlignment="1">
      <alignment horizontal="center"/>
    </xf>
    <xf numFmtId="0" fontId="11" fillId="0" borderId="0" xfId="0" applyFont="1"/>
    <xf numFmtId="0" fontId="8" fillId="0" borderId="21" xfId="119" applyFont="1" applyBorder="1"/>
    <xf numFmtId="0" fontId="8" fillId="0" borderId="18" xfId="119" applyFont="1" applyBorder="1" applyAlignment="1">
      <alignment horizontal="center"/>
    </xf>
    <xf numFmtId="0" fontId="8" fillId="0" borderId="21" xfId="119" applyFont="1" applyBorder="1" applyAlignment="1">
      <alignment horizontal="center"/>
    </xf>
    <xf numFmtId="0" fontId="8" fillId="0" borderId="14" xfId="119" applyFont="1" applyBorder="1" applyAlignment="1">
      <alignment horizontal="center"/>
    </xf>
    <xf numFmtId="0" fontId="8" fillId="0" borderId="23" xfId="119" applyFont="1" applyBorder="1"/>
    <xf numFmtId="0" fontId="8" fillId="0" borderId="0" xfId="119" applyFont="1" applyBorder="1"/>
    <xf numFmtId="0" fontId="8" fillId="0" borderId="0" xfId="119" applyFont="1" applyBorder="1" applyAlignment="1">
      <alignment horizontal="right"/>
    </xf>
    <xf numFmtId="0" fontId="14" fillId="0" borderId="0" xfId="0" applyFont="1" applyFill="1"/>
    <xf numFmtId="0" fontId="9" fillId="0" borderId="5" xfId="119" applyFont="1" applyBorder="1" applyAlignment="1"/>
    <xf numFmtId="0" fontId="9" fillId="0" borderId="1" xfId="119" applyFont="1" applyBorder="1" applyAlignment="1"/>
    <xf numFmtId="0" fontId="9" fillId="0" borderId="25" xfId="119" applyFont="1" applyBorder="1" applyAlignment="1"/>
    <xf numFmtId="187" fontId="0" fillId="0" borderId="0" xfId="0" applyNumberFormat="1"/>
    <xf numFmtId="0" fontId="8" fillId="0" borderId="5" xfId="119" applyFont="1" applyBorder="1"/>
    <xf numFmtId="43" fontId="8" fillId="0" borderId="5" xfId="51" applyFont="1" applyBorder="1"/>
    <xf numFmtId="0" fontId="8" fillId="0" borderId="5" xfId="119" applyFont="1" applyBorder="1" applyAlignment="1">
      <alignment horizontal="right"/>
    </xf>
    <xf numFmtId="0" fontId="8" fillId="0" borderId="1" xfId="119" applyFont="1" applyBorder="1"/>
    <xf numFmtId="43" fontId="8" fillId="0" borderId="0" xfId="51" applyFont="1" applyBorder="1"/>
    <xf numFmtId="0" fontId="6" fillId="0" borderId="21" xfId="0" applyFont="1" applyFill="1" applyBorder="1" applyAlignment="1">
      <alignment horizontal="center"/>
    </xf>
    <xf numFmtId="0" fontId="7" fillId="0" borderId="0" xfId="120" applyFont="1" applyAlignment="1">
      <alignment horizontal="center"/>
    </xf>
    <xf numFmtId="0" fontId="7" fillId="0" borderId="0" xfId="120" applyFont="1"/>
    <xf numFmtId="0" fontId="7" fillId="0" borderId="0" xfId="120" applyFont="1" applyAlignment="1">
      <alignment horizontal="left"/>
    </xf>
    <xf numFmtId="43" fontId="8" fillId="0" borderId="14" xfId="0" applyNumberFormat="1" applyFont="1" applyBorder="1"/>
    <xf numFmtId="0" fontId="55" fillId="0" borderId="0" xfId="114" applyFont="1"/>
    <xf numFmtId="0" fontId="56" fillId="0" borderId="0" xfId="114" applyFont="1"/>
    <xf numFmtId="0" fontId="8" fillId="0" borderId="0" xfId="114" applyFont="1"/>
    <xf numFmtId="0" fontId="57" fillId="0" borderId="0" xfId="114" applyFont="1" applyAlignment="1">
      <alignment horizontal="center"/>
    </xf>
    <xf numFmtId="0" fontId="55" fillId="0" borderId="0" xfId="114" applyFont="1" applyAlignment="1">
      <alignment horizontal="center"/>
    </xf>
    <xf numFmtId="0" fontId="58" fillId="0" borderId="0" xfId="114" applyFont="1"/>
    <xf numFmtId="0" fontId="59" fillId="0" borderId="0" xfId="114" applyFont="1"/>
    <xf numFmtId="0" fontId="60" fillId="0" borderId="0" xfId="114" applyFont="1"/>
    <xf numFmtId="0" fontId="61" fillId="0" borderId="0" xfId="114" applyFont="1"/>
    <xf numFmtId="0" fontId="7" fillId="0" borderId="0" xfId="114" applyFont="1"/>
    <xf numFmtId="59" fontId="55" fillId="0" borderId="0" xfId="114" applyNumberFormat="1" applyFont="1" applyAlignment="1">
      <alignment horizontal="center"/>
    </xf>
    <xf numFmtId="0" fontId="63" fillId="0" borderId="0" xfId="114" applyFont="1"/>
    <xf numFmtId="0" fontId="64" fillId="0" borderId="0" xfId="114" applyFont="1"/>
    <xf numFmtId="59" fontId="59" fillId="0" borderId="0" xfId="114" applyNumberFormat="1" applyFont="1"/>
    <xf numFmtId="59" fontId="7" fillId="0" borderId="0" xfId="114" applyNumberFormat="1" applyFont="1"/>
    <xf numFmtId="0" fontId="36" fillId="0" borderId="0" xfId="114"/>
    <xf numFmtId="59" fontId="36" fillId="0" borderId="0" xfId="114" applyNumberFormat="1"/>
    <xf numFmtId="0" fontId="62" fillId="0" borderId="0" xfId="114" applyFont="1" applyAlignment="1">
      <alignment horizontal="left" indent="8"/>
    </xf>
    <xf numFmtId="0" fontId="55" fillId="0" borderId="0" xfId="114" applyFont="1" applyAlignment="1">
      <alignment horizontal="left" indent="15"/>
    </xf>
    <xf numFmtId="0" fontId="7" fillId="0" borderId="0" xfId="114" applyFont="1" applyAlignment="1">
      <alignment horizontal="center"/>
    </xf>
    <xf numFmtId="0" fontId="18" fillId="0" borderId="0" xfId="0" applyFont="1"/>
    <xf numFmtId="0" fontId="66" fillId="0" borderId="0" xfId="0" applyFont="1"/>
    <xf numFmtId="0" fontId="5" fillId="0" borderId="0" xfId="121"/>
    <xf numFmtId="43" fontId="5" fillId="0" borderId="0" xfId="121" applyNumberFormat="1"/>
    <xf numFmtId="0" fontId="18" fillId="0" borderId="0" xfId="0" applyFont="1" applyAlignment="1"/>
    <xf numFmtId="0" fontId="9" fillId="0" borderId="35" xfId="118" applyFont="1" applyBorder="1" applyAlignment="1">
      <alignment horizontal="left"/>
    </xf>
    <xf numFmtId="43" fontId="8" fillId="0" borderId="26" xfId="0" applyNumberFormat="1" applyFont="1" applyBorder="1"/>
    <xf numFmtId="2" fontId="8" fillId="0" borderId="27" xfId="118" applyNumberFormat="1" applyFont="1" applyFill="1" applyBorder="1" applyAlignment="1">
      <alignment horizontal="center"/>
    </xf>
    <xf numFmtId="0" fontId="8" fillId="0" borderId="15" xfId="118" applyFont="1" applyFill="1" applyBorder="1"/>
    <xf numFmtId="0" fontId="8" fillId="0" borderId="15" xfId="0" applyFont="1" applyFill="1" applyBorder="1" applyAlignment="1">
      <alignment horizontal="center"/>
    </xf>
    <xf numFmtId="43" fontId="9" fillId="0" borderId="15" xfId="0" applyNumberFormat="1" applyFont="1" applyFill="1" applyBorder="1"/>
    <xf numFmtId="2" fontId="9" fillId="0" borderId="26" xfId="118" applyNumberFormat="1" applyFont="1" applyFill="1" applyBorder="1" applyAlignment="1">
      <alignment horizontal="center"/>
    </xf>
    <xf numFmtId="0" fontId="61" fillId="0" borderId="0" xfId="0" applyFont="1"/>
    <xf numFmtId="0" fontId="9" fillId="0" borderId="16" xfId="0" applyFont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43" fontId="9" fillId="0" borderId="27" xfId="0" applyNumberFormat="1" applyFont="1" applyFill="1" applyBorder="1"/>
    <xf numFmtId="0" fontId="8" fillId="0" borderId="31" xfId="118" applyFont="1" applyFill="1" applyBorder="1"/>
    <xf numFmtId="2" fontId="9" fillId="0" borderId="29" xfId="118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3" fontId="9" fillId="0" borderId="16" xfId="0" applyNumberFormat="1" applyFont="1" applyFill="1" applyBorder="1"/>
    <xf numFmtId="0" fontId="8" fillId="0" borderId="20" xfId="118" applyFont="1" applyFill="1" applyBorder="1"/>
    <xf numFmtId="0" fontId="8" fillId="0" borderId="27" xfId="118" applyFont="1" applyFill="1" applyBorder="1"/>
    <xf numFmtId="0" fontId="9" fillId="0" borderId="16" xfId="0" applyFont="1" applyBorder="1"/>
    <xf numFmtId="0" fontId="8" fillId="0" borderId="39" xfId="119" applyFont="1" applyBorder="1" applyAlignment="1">
      <alignment horizontal="center"/>
    </xf>
    <xf numFmtId="0" fontId="8" fillId="0" borderId="39" xfId="119" applyFont="1" applyBorder="1"/>
    <xf numFmtId="43" fontId="6" fillId="2" borderId="15" xfId="119" applyNumberFormat="1" applyFont="1" applyFill="1" applyBorder="1"/>
    <xf numFmtId="43" fontId="0" fillId="0" borderId="0" xfId="0" applyNumberFormat="1"/>
    <xf numFmtId="0" fontId="6" fillId="2" borderId="15" xfId="119" applyFont="1" applyFill="1" applyBorder="1" applyAlignment="1">
      <alignment horizontal="center"/>
    </xf>
    <xf numFmtId="0" fontId="7" fillId="2" borderId="22" xfId="119" applyFont="1" applyFill="1" applyBorder="1"/>
    <xf numFmtId="43" fontId="14" fillId="0" borderId="0" xfId="51" applyFont="1" applyFill="1"/>
    <xf numFmtId="0" fontId="8" fillId="0" borderId="14" xfId="118" applyFont="1" applyFill="1" applyBorder="1"/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43" fontId="6" fillId="0" borderId="14" xfId="0" applyNumberFormat="1" applyFont="1" applyFill="1" applyBorder="1" applyAlignment="1">
      <alignment horizontal="center"/>
    </xf>
    <xf numFmtId="0" fontId="66" fillId="0" borderId="0" xfId="119" applyFont="1" applyBorder="1"/>
    <xf numFmtId="43" fontId="66" fillId="0" borderId="0" xfId="0" applyNumberFormat="1" applyFont="1"/>
    <xf numFmtId="0" fontId="6" fillId="0" borderId="1" xfId="119" applyFont="1" applyBorder="1" applyAlignment="1"/>
    <xf numFmtId="0" fontId="6" fillId="0" borderId="5" xfId="119" applyFont="1" applyBorder="1" applyAlignment="1"/>
    <xf numFmtId="0" fontId="6" fillId="0" borderId="23" xfId="119" applyFont="1" applyBorder="1" applyAlignment="1"/>
    <xf numFmtId="0" fontId="70" fillId="0" borderId="0" xfId="119" applyFont="1" applyBorder="1" applyAlignment="1"/>
    <xf numFmtId="0" fontId="7" fillId="0" borderId="0" xfId="119" applyFont="1" applyBorder="1"/>
    <xf numFmtId="0" fontId="14" fillId="0" borderId="0" xfId="0" applyFont="1" applyBorder="1"/>
    <xf numFmtId="187" fontId="14" fillId="0" borderId="0" xfId="0" applyNumberFormat="1" applyFont="1"/>
    <xf numFmtId="0" fontId="14" fillId="0" borderId="0" xfId="0" applyFont="1"/>
    <xf numFmtId="0" fontId="8" fillId="0" borderId="15" xfId="0" applyFont="1" applyBorder="1" applyAlignment="1">
      <alignment horizontal="left"/>
    </xf>
    <xf numFmtId="0" fontId="4" fillId="0" borderId="0" xfId="175"/>
    <xf numFmtId="0" fontId="18" fillId="0" borderId="33" xfId="175" applyFont="1" applyBorder="1" applyAlignment="1">
      <alignment horizontal="left"/>
    </xf>
    <xf numFmtId="0" fontId="18" fillId="0" borderId="33" xfId="175" applyFont="1" applyBorder="1"/>
    <xf numFmtId="0" fontId="7" fillId="0" borderId="0" xfId="150" applyFont="1"/>
    <xf numFmtId="0" fontId="1" fillId="0" borderId="0" xfId="150"/>
    <xf numFmtId="0" fontId="29" fillId="0" borderId="0" xfId="175" applyFont="1" applyBorder="1" applyAlignment="1">
      <alignment horizontal="left"/>
    </xf>
    <xf numFmtId="0" fontId="18" fillId="0" borderId="0" xfId="175" applyFont="1" applyBorder="1"/>
    <xf numFmtId="0" fontId="73" fillId="0" borderId="0" xfId="175" applyFont="1" applyBorder="1" applyAlignment="1">
      <alignment horizontal="left"/>
    </xf>
    <xf numFmtId="0" fontId="29" fillId="0" borderId="0" xfId="175" applyFont="1" applyBorder="1"/>
    <xf numFmtId="0" fontId="18" fillId="0" borderId="0" xfId="175" applyFont="1"/>
    <xf numFmtId="0" fontId="8" fillId="0" borderId="0" xfId="150" applyFont="1"/>
    <xf numFmtId="0" fontId="18" fillId="0" borderId="0" xfId="175" applyFont="1" applyAlignment="1">
      <alignment horizontal="left"/>
    </xf>
    <xf numFmtId="0" fontId="18" fillId="0" borderId="0" xfId="175" applyFont="1" applyAlignment="1">
      <alignment horizontal="center"/>
    </xf>
    <xf numFmtId="0" fontId="4" fillId="0" borderId="0" xfId="175" applyAlignment="1">
      <alignment horizontal="left"/>
    </xf>
    <xf numFmtId="0" fontId="29" fillId="0" borderId="0" xfId="175" applyFont="1"/>
    <xf numFmtId="0" fontId="74" fillId="0" borderId="0" xfId="121" applyFont="1"/>
    <xf numFmtId="0" fontId="18" fillId="0" borderId="0" xfId="0" applyFont="1" applyAlignment="1">
      <alignment horizontal="center"/>
    </xf>
    <xf numFmtId="43" fontId="8" fillId="0" borderId="15" xfId="0" applyNumberFormat="1" applyFont="1" applyBorder="1"/>
    <xf numFmtId="0" fontId="8" fillId="0" borderId="31" xfId="118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3" fontId="8" fillId="0" borderId="16" xfId="0" applyNumberFormat="1" applyFont="1" applyBorder="1"/>
    <xf numFmtId="2" fontId="8" fillId="0" borderId="15" xfId="118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3" fontId="8" fillId="0" borderId="28" xfId="0" applyNumberFormat="1" applyFont="1" applyBorder="1"/>
    <xf numFmtId="0" fontId="75" fillId="0" borderId="0" xfId="114" applyFont="1"/>
    <xf numFmtId="0" fontId="76" fillId="0" borderId="0" xfId="114" applyFont="1"/>
    <xf numFmtId="0" fontId="75" fillId="0" borderId="0" xfId="114" applyFont="1" applyAlignment="1">
      <alignment horizontal="center"/>
    </xf>
    <xf numFmtId="0" fontId="77" fillId="0" borderId="0" xfId="114" applyFont="1"/>
    <xf numFmtId="0" fontId="78" fillId="0" borderId="0" xfId="114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75" applyAlignment="1">
      <alignment horizontal="center"/>
    </xf>
    <xf numFmtId="0" fontId="67" fillId="28" borderId="20" xfId="0" applyFont="1" applyFill="1" applyBorder="1" applyAlignment="1">
      <alignment horizontal="center"/>
    </xf>
    <xf numFmtId="43" fontId="67" fillId="28" borderId="19" xfId="51" applyFont="1" applyFill="1" applyBorder="1" applyAlignment="1">
      <alignment horizontal="center"/>
    </xf>
    <xf numFmtId="0" fontId="67" fillId="28" borderId="19" xfId="0" applyFont="1" applyFill="1" applyBorder="1" applyAlignment="1">
      <alignment horizontal="center"/>
    </xf>
    <xf numFmtId="0" fontId="67" fillId="28" borderId="20" xfId="113" applyFont="1" applyFill="1" applyBorder="1" applyAlignment="1">
      <alignment horizontal="center"/>
    </xf>
    <xf numFmtId="0" fontId="67" fillId="28" borderId="18" xfId="0" applyFont="1" applyFill="1" applyBorder="1" applyAlignment="1">
      <alignment horizontal="left"/>
    </xf>
    <xf numFmtId="43" fontId="4" fillId="28" borderId="20" xfId="109" applyFont="1" applyFill="1" applyBorder="1"/>
    <xf numFmtId="0" fontId="4" fillId="28" borderId="18" xfId="0" applyFont="1" applyFill="1" applyBorder="1" applyAlignment="1">
      <alignment horizontal="center"/>
    </xf>
    <xf numFmtId="43" fontId="4" fillId="28" borderId="18" xfId="51" applyFont="1" applyFill="1" applyBorder="1"/>
    <xf numFmtId="43" fontId="4" fillId="28" borderId="20" xfId="51" applyFont="1" applyFill="1" applyBorder="1" applyAlignment="1">
      <alignment horizontal="left"/>
    </xf>
    <xf numFmtId="43" fontId="4" fillId="28" borderId="20" xfId="51" applyFont="1" applyFill="1" applyBorder="1"/>
    <xf numFmtId="0" fontId="4" fillId="28" borderId="20" xfId="113" applyFont="1" applyFill="1" applyBorder="1" applyAlignment="1">
      <alignment horizontal="center"/>
    </xf>
    <xf numFmtId="0" fontId="4" fillId="28" borderId="0" xfId="113" applyFont="1" applyFill="1"/>
    <xf numFmtId="0" fontId="4" fillId="28" borderId="15" xfId="153" applyFont="1" applyFill="1" applyBorder="1" applyAlignment="1">
      <alignment horizontal="right"/>
    </xf>
    <xf numFmtId="0" fontId="4" fillId="28" borderId="15" xfId="153" applyFont="1" applyFill="1" applyBorder="1"/>
    <xf numFmtId="43" fontId="4" fillId="28" borderId="15" xfId="153" applyNumberFormat="1" applyFont="1" applyFill="1" applyBorder="1" applyAlignment="1">
      <alignment horizontal="center"/>
    </xf>
    <xf numFmtId="0" fontId="4" fillId="28" borderId="15" xfId="153" applyFont="1" applyFill="1" applyBorder="1" applyAlignment="1">
      <alignment horizontal="center"/>
    </xf>
    <xf numFmtId="43" fontId="4" fillId="28" borderId="15" xfId="153" applyNumberFormat="1" applyFont="1" applyFill="1" applyBorder="1"/>
    <xf numFmtId="43" fontId="4" fillId="28" borderId="15" xfId="136" applyFont="1" applyFill="1" applyBorder="1"/>
    <xf numFmtId="9" fontId="4" fillId="28" borderId="15" xfId="153" applyNumberFormat="1" applyFont="1" applyFill="1" applyBorder="1" applyAlignment="1">
      <alignment horizontal="center"/>
    </xf>
    <xf numFmtId="0" fontId="67" fillId="28" borderId="31" xfId="113" applyFont="1" applyFill="1" applyBorder="1" applyAlignment="1">
      <alignment horizontal="right"/>
    </xf>
    <xf numFmtId="0" fontId="67" fillId="28" borderId="31" xfId="0" applyFont="1" applyFill="1" applyBorder="1" applyAlignment="1">
      <alignment horizontal="center"/>
    </xf>
    <xf numFmtId="43" fontId="67" fillId="28" borderId="31" xfId="51" applyFont="1" applyFill="1" applyBorder="1"/>
    <xf numFmtId="43" fontId="67" fillId="28" borderId="31" xfId="51" applyFont="1" applyFill="1" applyBorder="1" applyAlignment="1">
      <alignment horizontal="left"/>
    </xf>
    <xf numFmtId="0" fontId="67" fillId="28" borderId="0" xfId="113" applyFont="1" applyFill="1"/>
    <xf numFmtId="0" fontId="4" fillId="28" borderId="0" xfId="153" applyFont="1" applyFill="1"/>
    <xf numFmtId="0" fontId="4" fillId="28" borderId="0" xfId="0" applyFont="1" applyFill="1"/>
    <xf numFmtId="0" fontId="4" fillId="28" borderId="17" xfId="0" applyFont="1" applyFill="1" applyBorder="1" applyAlignment="1"/>
    <xf numFmtId="0" fontId="67" fillId="28" borderId="17" xfId="0" applyFont="1" applyFill="1" applyBorder="1" applyAlignment="1"/>
    <xf numFmtId="0" fontId="4" fillId="28" borderId="17" xfId="0" applyFont="1" applyFill="1" applyBorder="1" applyAlignment="1">
      <alignment horizontal="center"/>
    </xf>
    <xf numFmtId="43" fontId="4" fillId="28" borderId="17" xfId="51" applyFont="1" applyFill="1" applyBorder="1" applyAlignment="1">
      <alignment horizontal="center"/>
    </xf>
    <xf numFmtId="0" fontId="4" fillId="28" borderId="0" xfId="0" applyFont="1" applyFill="1" applyBorder="1"/>
    <xf numFmtId="0" fontId="67" fillId="28" borderId="24" xfId="0" applyFont="1" applyFill="1" applyBorder="1" applyAlignment="1"/>
    <xf numFmtId="0" fontId="4" fillId="28" borderId="24" xfId="0" applyFont="1" applyFill="1" applyBorder="1" applyAlignment="1"/>
    <xf numFmtId="0" fontId="4" fillId="28" borderId="24" xfId="0" applyFont="1" applyFill="1" applyBorder="1" applyAlignment="1">
      <alignment horizontal="center"/>
    </xf>
    <xf numFmtId="43" fontId="4" fillId="28" borderId="24" xfId="51" applyFont="1" applyFill="1" applyBorder="1" applyAlignment="1"/>
    <xf numFmtId="43" fontId="4" fillId="28" borderId="0" xfId="153" applyNumberFormat="1" applyFont="1" applyFill="1"/>
    <xf numFmtId="0" fontId="4" fillId="28" borderId="0" xfId="0" applyFont="1" applyFill="1" applyAlignment="1">
      <alignment horizontal="center"/>
    </xf>
    <xf numFmtId="43" fontId="4" fillId="28" borderId="0" xfId="51" applyFont="1" applyFill="1"/>
    <xf numFmtId="0" fontId="4" fillId="28" borderId="14" xfId="153" applyFont="1" applyFill="1" applyBorder="1"/>
    <xf numFmtId="43" fontId="4" fillId="28" borderId="14" xfId="153" applyNumberFormat="1" applyFont="1" applyFill="1" applyBorder="1" applyAlignment="1">
      <alignment horizontal="center"/>
    </xf>
    <xf numFmtId="0" fontId="4" fillId="28" borderId="14" xfId="153" applyFont="1" applyFill="1" applyBorder="1" applyAlignment="1">
      <alignment horizontal="center"/>
    </xf>
    <xf numFmtId="43" fontId="4" fillId="28" borderId="14" xfId="153" applyNumberFormat="1" applyFont="1" applyFill="1" applyBorder="1"/>
    <xf numFmtId="43" fontId="4" fillId="28" borderId="14" xfId="136" applyFont="1" applyFill="1" applyBorder="1"/>
    <xf numFmtId="9" fontId="4" fillId="28" borderId="14" xfId="153" applyNumberFormat="1" applyFont="1" applyFill="1" applyBorder="1" applyAlignment="1">
      <alignment horizontal="center"/>
    </xf>
    <xf numFmtId="0" fontId="67" fillId="28" borderId="14" xfId="113" applyFont="1" applyFill="1" applyBorder="1" applyAlignment="1">
      <alignment horizontal="center"/>
    </xf>
    <xf numFmtId="0" fontId="67" fillId="28" borderId="31" xfId="0" applyFont="1" applyFill="1" applyBorder="1" applyAlignment="1">
      <alignment horizontal="left"/>
    </xf>
    <xf numFmtId="0" fontId="4" fillId="28" borderId="16" xfId="153" applyFont="1" applyFill="1" applyBorder="1" applyAlignment="1">
      <alignment horizontal="right"/>
    </xf>
    <xf numFmtId="0" fontId="4" fillId="28" borderId="16" xfId="153" applyFont="1" applyFill="1" applyBorder="1"/>
    <xf numFmtId="43" fontId="4" fillId="28" borderId="16" xfId="136" applyFont="1" applyFill="1" applyBorder="1"/>
    <xf numFmtId="0" fontId="4" fillId="28" borderId="16" xfId="153" applyFont="1" applyFill="1" applyBorder="1" applyAlignment="1">
      <alignment horizontal="center"/>
    </xf>
    <xf numFmtId="0" fontId="4" fillId="28" borderId="9" xfId="153" applyFont="1" applyFill="1" applyBorder="1" applyAlignment="1">
      <alignment horizontal="right"/>
    </xf>
    <xf numFmtId="0" fontId="4" fillId="28" borderId="9" xfId="153" applyFont="1" applyFill="1" applyBorder="1"/>
    <xf numFmtId="43" fontId="4" fillId="28" borderId="9" xfId="136" applyFont="1" applyFill="1" applyBorder="1"/>
    <xf numFmtId="0" fontId="4" fillId="28" borderId="9" xfId="153" applyFont="1" applyFill="1" applyBorder="1" applyAlignment="1">
      <alignment horizontal="center"/>
    </xf>
    <xf numFmtId="9" fontId="4" fillId="28" borderId="16" xfId="153" applyNumberFormat="1" applyFont="1" applyFill="1" applyBorder="1" applyAlignment="1">
      <alignment horizontal="center"/>
    </xf>
    <xf numFmtId="43" fontId="67" fillId="28" borderId="9" xfId="136" applyFont="1" applyFill="1" applyBorder="1"/>
    <xf numFmtId="9" fontId="4" fillId="28" borderId="9" xfId="153" applyNumberFormat="1" applyFont="1" applyFill="1" applyBorder="1" applyAlignment="1">
      <alignment horizontal="center"/>
    </xf>
    <xf numFmtId="43" fontId="4" fillId="28" borderId="16" xfId="153" applyNumberFormat="1" applyFont="1" applyFill="1" applyBorder="1" applyAlignment="1">
      <alignment horizontal="center"/>
    </xf>
    <xf numFmtId="43" fontId="4" fillId="28" borderId="16" xfId="153" applyNumberFormat="1" applyFont="1" applyFill="1" applyBorder="1"/>
    <xf numFmtId="43" fontId="4" fillId="28" borderId="9" xfId="153" applyNumberFormat="1" applyFont="1" applyFill="1" applyBorder="1" applyAlignment="1">
      <alignment horizontal="center"/>
    </xf>
    <xf numFmtId="43" fontId="4" fillId="28" borderId="9" xfId="153" applyNumberFormat="1" applyFont="1" applyFill="1" applyBorder="1"/>
    <xf numFmtId="2" fontId="4" fillId="28" borderId="16" xfId="153" applyNumberFormat="1" applyFont="1" applyFill="1" applyBorder="1" applyAlignment="1">
      <alignment horizontal="right"/>
    </xf>
    <xf numFmtId="0" fontId="67" fillId="28" borderId="14" xfId="0" applyFont="1" applyFill="1" applyBorder="1" applyAlignment="1">
      <alignment horizontal="center"/>
    </xf>
    <xf numFmtId="43" fontId="67" fillId="28" borderId="14" xfId="109" applyFont="1" applyFill="1" applyBorder="1"/>
    <xf numFmtId="43" fontId="67" fillId="28" borderId="14" xfId="51" applyFont="1" applyFill="1" applyBorder="1"/>
    <xf numFmtId="2" fontId="4" fillId="28" borderId="9" xfId="153" applyNumberFormat="1" applyFont="1" applyFill="1" applyBorder="1" applyAlignment="1">
      <alignment horizontal="right"/>
    </xf>
    <xf numFmtId="43" fontId="66" fillId="0" borderId="0" xfId="51" applyFont="1"/>
    <xf numFmtId="0" fontId="54" fillId="0" borderId="0" xfId="114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35" xfId="118" applyFont="1" applyBorder="1" applyAlignment="1">
      <alignment horizontal="center"/>
    </xf>
    <xf numFmtId="0" fontId="8" fillId="0" borderId="18" xfId="118" applyFont="1" applyBorder="1" applyAlignment="1">
      <alignment horizontal="center" vertical="center"/>
    </xf>
    <xf numFmtId="0" fontId="8" fillId="0" borderId="19" xfId="118" applyFont="1" applyBorder="1" applyAlignment="1">
      <alignment horizontal="center" vertical="center"/>
    </xf>
    <xf numFmtId="0" fontId="8" fillId="0" borderId="17" xfId="118" applyFont="1" applyBorder="1" applyAlignment="1">
      <alignment horizontal="left"/>
    </xf>
    <xf numFmtId="0" fontId="8" fillId="0" borderId="0" xfId="119" applyFont="1" applyAlignment="1">
      <alignment horizontal="left"/>
    </xf>
    <xf numFmtId="0" fontId="6" fillId="0" borderId="18" xfId="118" applyFont="1" applyFill="1" applyBorder="1" applyAlignment="1">
      <alignment horizontal="center" vertical="center"/>
    </xf>
    <xf numFmtId="0" fontId="6" fillId="0" borderId="21" xfId="118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7" xfId="119" applyFont="1" applyBorder="1" applyAlignment="1">
      <alignment horizontal="left"/>
    </xf>
    <xf numFmtId="0" fontId="7" fillId="2" borderId="30" xfId="119" applyFont="1" applyFill="1" applyBorder="1" applyAlignment="1">
      <alignment horizontal="center"/>
    </xf>
    <xf numFmtId="0" fontId="7" fillId="2" borderId="17" xfId="119" applyFont="1" applyFill="1" applyBorder="1" applyAlignment="1">
      <alignment horizontal="center"/>
    </xf>
    <xf numFmtId="0" fontId="7" fillId="2" borderId="22" xfId="119" applyFont="1" applyFill="1" applyBorder="1" applyAlignment="1">
      <alignment horizontal="center"/>
    </xf>
    <xf numFmtId="0" fontId="8" fillId="0" borderId="18" xfId="119" applyFont="1" applyBorder="1" applyAlignment="1">
      <alignment horizontal="center" vertical="center"/>
    </xf>
    <xf numFmtId="0" fontId="8" fillId="0" borderId="21" xfId="119" applyFont="1" applyBorder="1" applyAlignment="1">
      <alignment horizontal="center" vertical="center"/>
    </xf>
    <xf numFmtId="0" fontId="6" fillId="0" borderId="0" xfId="119" applyFont="1" applyAlignment="1">
      <alignment horizontal="center"/>
    </xf>
    <xf numFmtId="0" fontId="6" fillId="0" borderId="33" xfId="119" applyFont="1" applyBorder="1" applyAlignment="1">
      <alignment horizontal="center"/>
    </xf>
    <xf numFmtId="0" fontId="8" fillId="0" borderId="34" xfId="119" applyFont="1" applyBorder="1" applyAlignment="1">
      <alignment horizontal="left"/>
    </xf>
    <xf numFmtId="0" fontId="67" fillId="28" borderId="28" xfId="0" applyFont="1" applyFill="1" applyBorder="1" applyAlignment="1">
      <alignment horizontal="center"/>
    </xf>
    <xf numFmtId="0" fontId="67" fillId="28" borderId="19" xfId="0" applyFont="1" applyFill="1" applyBorder="1" applyAlignment="1">
      <alignment horizontal="center"/>
    </xf>
    <xf numFmtId="0" fontId="67" fillId="28" borderId="35" xfId="0" applyFont="1" applyFill="1" applyBorder="1" applyAlignment="1">
      <alignment horizontal="left"/>
    </xf>
    <xf numFmtId="0" fontId="4" fillId="28" borderId="35" xfId="0" applyFont="1" applyFill="1" applyBorder="1" applyAlignment="1">
      <alignment horizontal="left"/>
    </xf>
    <xf numFmtId="0" fontId="67" fillId="28" borderId="17" xfId="0" applyFont="1" applyFill="1" applyBorder="1" applyAlignment="1">
      <alignment horizontal="left"/>
    </xf>
    <xf numFmtId="0" fontId="4" fillId="28" borderId="17" xfId="0" applyFont="1" applyFill="1" applyBorder="1" applyAlignment="1">
      <alignment horizontal="left"/>
    </xf>
    <xf numFmtId="0" fontId="67" fillId="28" borderId="17" xfId="0" applyFont="1" applyFill="1" applyBorder="1" applyAlignment="1">
      <alignment horizontal="center"/>
    </xf>
    <xf numFmtId="0" fontId="4" fillId="28" borderId="17" xfId="0" applyFont="1" applyFill="1" applyBorder="1" applyAlignment="1">
      <alignment horizontal="center"/>
    </xf>
    <xf numFmtId="0" fontId="67" fillId="28" borderId="38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67" fillId="28" borderId="36" xfId="0" applyFont="1" applyFill="1" applyBorder="1" applyAlignment="1">
      <alignment horizontal="center"/>
    </xf>
    <xf numFmtId="0" fontId="67" fillId="28" borderId="37" xfId="0" applyFont="1" applyFill="1" applyBorder="1" applyAlignment="1">
      <alignment horizontal="center"/>
    </xf>
    <xf numFmtId="0" fontId="4" fillId="0" borderId="0" xfId="175" applyAlignment="1">
      <alignment horizontal="center"/>
    </xf>
    <xf numFmtId="0" fontId="72" fillId="0" borderId="0" xfId="175" applyFont="1" applyAlignment="1">
      <alignment horizontal="center"/>
    </xf>
    <xf numFmtId="0" fontId="9" fillId="0" borderId="40" xfId="118" applyFont="1" applyBorder="1" applyAlignment="1">
      <alignment horizontal="left"/>
    </xf>
    <xf numFmtId="0" fontId="4" fillId="28" borderId="15" xfId="153" quotePrefix="1" applyFont="1" applyFill="1" applyBorder="1"/>
    <xf numFmtId="189" fontId="80" fillId="0" borderId="18" xfId="119" applyNumberFormat="1" applyFont="1" applyBorder="1" applyAlignment="1">
      <alignment horizontal="center" vertical="center"/>
    </xf>
    <xf numFmtId="189" fontId="80" fillId="0" borderId="31" xfId="119" applyNumberFormat="1" applyFont="1" applyBorder="1" applyAlignment="1">
      <alignment horizontal="center" vertical="center"/>
    </xf>
    <xf numFmtId="0" fontId="4" fillId="0" borderId="0" xfId="175" applyFont="1" applyAlignment="1">
      <alignment horizontal="center"/>
    </xf>
  </cellXfs>
  <cellStyles count="191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?PERSONAL 2" xfId="12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=C:\WINDOWS\SYSTEM32\COMMAND.COM 2" xfId="129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b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41"/>
    <cellStyle name="Calc Currency (0) 2" xfId="130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0) 2" xfId="131"/>
    <cellStyle name="Calc Units (1)" xfId="47"/>
    <cellStyle name="Calc Units (1) 2" xfId="132"/>
    <cellStyle name="Calc Units (2)" xfId="48"/>
    <cellStyle name="Calculation" xfId="49"/>
    <cellStyle name="Check Cell" xfId="50"/>
    <cellStyle name="Comma" xfId="51" builtinId="3"/>
    <cellStyle name="Comma [00]" xfId="52"/>
    <cellStyle name="Comma [00] 2" xfId="133"/>
    <cellStyle name="Comma 10" xfId="134"/>
    <cellStyle name="Comma 11" xfId="190"/>
    <cellStyle name="Comma 2" xfId="53"/>
    <cellStyle name="Comma 2 2" xfId="135"/>
    <cellStyle name="Comma 3" xfId="124"/>
    <cellStyle name="Comma 3 2" xfId="126"/>
    <cellStyle name="Comma 4" xfId="125"/>
    <cellStyle name="Comma 5" xfId="136"/>
    <cellStyle name="Comma 6" xfId="137"/>
    <cellStyle name="Comma 7" xfId="138"/>
    <cellStyle name="Comma 8" xfId="139"/>
    <cellStyle name="Comma 9" xfId="140"/>
    <cellStyle name="company_title" xfId="54"/>
    <cellStyle name="Currency [00]" xfId="55"/>
    <cellStyle name="Date Short" xfId="56"/>
    <cellStyle name="date_format" xfId="57"/>
    <cellStyle name="Enter Currency (0)" xfId="58"/>
    <cellStyle name="Enter Currency (0) 2" xfId="141"/>
    <cellStyle name="Enter Currency (2)" xfId="59"/>
    <cellStyle name="Enter Units (0)" xfId="60"/>
    <cellStyle name="Enter Units (0) 2" xfId="142"/>
    <cellStyle name="Enter Units (1)" xfId="61"/>
    <cellStyle name="Enter Units (1) 2" xfId="143"/>
    <cellStyle name="Enter Units (2)" xfId="62"/>
    <cellStyle name="Explanatory Text" xfId="63"/>
    <cellStyle name="Good" xfId="64"/>
    <cellStyle name="Grey" xfId="65"/>
    <cellStyle name="Grey 2" xfId="144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 2" xfId="179"/>
    <cellStyle name="Input" xfId="72"/>
    <cellStyle name="Input [yellow]" xfId="73"/>
    <cellStyle name="Input [yellow] 2" xfId="145"/>
    <cellStyle name="Link Currency (0)" xfId="74"/>
    <cellStyle name="Link Currency (0) 2" xfId="146"/>
    <cellStyle name="Link Currency (2)" xfId="75"/>
    <cellStyle name="Link Units (0)" xfId="76"/>
    <cellStyle name="Link Units (0) 2" xfId="147"/>
    <cellStyle name="Link Units (1)" xfId="77"/>
    <cellStyle name="Link Units (1) 2" xfId="148"/>
    <cellStyle name="Link Units (2)" xfId="78"/>
    <cellStyle name="Linked Cell" xfId="79"/>
    <cellStyle name="Neutral" xfId="80"/>
    <cellStyle name="Normal" xfId="0" builtinId="0"/>
    <cellStyle name="Normal - Style1" xfId="81"/>
    <cellStyle name="Normal - Style1 2" xfId="149"/>
    <cellStyle name="Normal 10" xfId="150"/>
    <cellStyle name="Normal 15" xfId="187"/>
    <cellStyle name="Normal 17" xfId="188"/>
    <cellStyle name="Normal 2" xfId="82"/>
    <cellStyle name="Normal 2 2" xfId="151"/>
    <cellStyle name="Normal 21" xfId="189"/>
    <cellStyle name="Normal 3" xfId="123"/>
    <cellStyle name="Normal 4" xfId="152"/>
    <cellStyle name="Normal 5" xfId="153"/>
    <cellStyle name="Normal 6" xfId="154"/>
    <cellStyle name="Normal 7" xfId="155"/>
    <cellStyle name="Normal 8" xfId="127"/>
    <cellStyle name="Normal 9" xfId="156"/>
    <cellStyle name="Note" xfId="83"/>
    <cellStyle name="Note 2" xfId="180"/>
    <cellStyle name="Output" xfId="84"/>
    <cellStyle name="ParaBirimi [0]_RESULTS" xfId="85"/>
    <cellStyle name="ParaBirimi_RESULTS" xfId="86"/>
    <cellStyle name="Percent [0]" xfId="87"/>
    <cellStyle name="Percent [00]" xfId="88"/>
    <cellStyle name="Percent [2]" xfId="89"/>
    <cellStyle name="Percent [2] 2" xfId="157"/>
    <cellStyle name="Percent 2" xfId="158"/>
    <cellStyle name="Percent 3" xfId="159"/>
    <cellStyle name="Percent 4" xfId="160"/>
    <cellStyle name="Percent 5" xfId="161"/>
    <cellStyle name="Percent 6" xfId="162"/>
    <cellStyle name="Percent 7" xfId="163"/>
    <cellStyle name="PrePop Currency (0)" xfId="90"/>
    <cellStyle name="PrePop Currency (0) 2" xfId="164"/>
    <cellStyle name="PrePop Currency (2)" xfId="91"/>
    <cellStyle name="PrePop Units (0)" xfId="92"/>
    <cellStyle name="PrePop Units (0) 2" xfId="165"/>
    <cellStyle name="PrePop Units (1)" xfId="93"/>
    <cellStyle name="PrePop Units (1) 2" xfId="166"/>
    <cellStyle name="PrePop Units (2)" xfId="94"/>
    <cellStyle name="report_title" xfId="95"/>
    <cellStyle name="Text Indent A" xfId="96"/>
    <cellStyle name="Text Indent B" xfId="97"/>
    <cellStyle name="Text Indent C" xfId="98"/>
    <cellStyle name="Title" xfId="99"/>
    <cellStyle name="Total" xfId="100"/>
    <cellStyle name="Virg? [0]_RESULTS" xfId="101"/>
    <cellStyle name="Virg?_RESULTS" xfId="102"/>
    <cellStyle name="Warning Text" xfId="103"/>
    <cellStyle name="เครื่องหมายจุลภาค 2" xfId="104"/>
    <cellStyle name="เครื่องหมายจุลภาค 2 2" xfId="105"/>
    <cellStyle name="เครื่องหมายจุลภาค 2 2 2" xfId="167"/>
    <cellStyle name="เครื่องหมายจุลภาค 2 3" xfId="168"/>
    <cellStyle name="เครื่องหมายจุลภาค 3" xfId="106"/>
    <cellStyle name="เครื่องหมายจุลภาค 3 2" xfId="169"/>
    <cellStyle name="เครื่องหมายจุลภาค 3 3" xfId="181"/>
    <cellStyle name="เครื่องหมายจุลภาค 4" xfId="107"/>
    <cellStyle name="เครื่องหมายจุลภาค 4 2" xfId="182"/>
    <cellStyle name="เครื่องหมายจุลภาค 5" xfId="108"/>
    <cellStyle name="เครื่องหมายจุลภาค 5 2" xfId="183"/>
    <cellStyle name="เครื่องหมายจุลภาค 7" xfId="109"/>
    <cellStyle name="เครื่องหมายจุลภาค 7 2" xfId="170"/>
    <cellStyle name="เครื่องหมายจุลภาค_คิดค่า F" xfId="110"/>
    <cellStyle name="ปกติ 2" xfId="111"/>
    <cellStyle name="ปกติ 2 2" xfId="112"/>
    <cellStyle name="ปกติ 2 3" xfId="171"/>
    <cellStyle name="ปกติ 2_ปรับปรุงอาคารอุตสาหกรรมเกษตรและอาคารแปรรูปปรับราคา พย2557ขาดไฟฟ้า" xfId="172"/>
    <cellStyle name="ปกติ 3" xfId="113"/>
    <cellStyle name="ปกติ 3 2" xfId="114"/>
    <cellStyle name="ปกติ 3 2 2" xfId="173"/>
    <cellStyle name="ปกติ 3 2 3" xfId="184"/>
    <cellStyle name="ปกติ 3_ปรับปรุงอาคารอุตสาหกรรมเกษตรและอาคารแปรรูปปรับราคา พย2557ขาดไฟฟ้า" xfId="174"/>
    <cellStyle name="ปกติ 4" xfId="115"/>
    <cellStyle name="ปกติ 4 2" xfId="175"/>
    <cellStyle name="ปกติ 4 3" xfId="185"/>
    <cellStyle name="ปกติ 5" xfId="116"/>
    <cellStyle name="ปกติ 5 2" xfId="176"/>
    <cellStyle name="ปกติ 6" xfId="117"/>
    <cellStyle name="ปกติ 6 2" xfId="186"/>
    <cellStyle name="ปกติ_Sheet2" xfId="118"/>
    <cellStyle name="ปกติ_Sheet3" xfId="119"/>
    <cellStyle name="ปกติ_งวดงาน" xfId="120"/>
    <cellStyle name="ปกติ_ปรับปรุงผิวถนนมหาวิทยาลัย ปรับราคาตาม กชภจ 2" xfId="121"/>
    <cellStyle name="เปอร์เซ็นต์ 2" xfId="122"/>
    <cellStyle name="เปอร์เซ็นต์ 2 2" xfId="177"/>
    <cellStyle name="เปอร์เซ็นต์ 3" xfId="1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28575</xdr:rowOff>
    </xdr:from>
    <xdr:to>
      <xdr:col>1</xdr:col>
      <xdr:colOff>266700</xdr:colOff>
      <xdr:row>14</xdr:row>
      <xdr:rowOff>257175</xdr:rowOff>
    </xdr:to>
    <xdr:sp macro="" textlink="">
      <xdr:nvSpPr>
        <xdr:cNvPr id="9953" name="Rectangle 5">
          <a:extLst>
            <a:ext uri="{FF2B5EF4-FFF2-40B4-BE49-F238E27FC236}">
              <a16:creationId xmlns="" xmlns:a16="http://schemas.microsoft.com/office/drawing/2014/main" id="{00000000-0008-0000-0200-0000E1260000}"/>
            </a:ext>
          </a:extLst>
        </xdr:cNvPr>
        <xdr:cNvSpPr>
          <a:spLocks noChangeArrowheads="1"/>
        </xdr:cNvSpPr>
      </xdr:nvSpPr>
      <xdr:spPr bwMode="auto">
        <a:xfrm>
          <a:off x="1581150" y="4229100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15</xdr:row>
      <xdr:rowOff>28575</xdr:rowOff>
    </xdr:from>
    <xdr:to>
      <xdr:col>1</xdr:col>
      <xdr:colOff>266700</xdr:colOff>
      <xdr:row>15</xdr:row>
      <xdr:rowOff>257175</xdr:rowOff>
    </xdr:to>
    <xdr:sp macro="" textlink="">
      <xdr:nvSpPr>
        <xdr:cNvPr id="9954" name="Rectangle 7">
          <a:extLst>
            <a:ext uri="{FF2B5EF4-FFF2-40B4-BE49-F238E27FC236}">
              <a16:creationId xmlns="" xmlns:a16="http://schemas.microsoft.com/office/drawing/2014/main" id="{00000000-0008-0000-0200-0000E2260000}"/>
            </a:ext>
          </a:extLst>
        </xdr:cNvPr>
        <xdr:cNvSpPr>
          <a:spLocks noChangeArrowheads="1"/>
        </xdr:cNvSpPr>
      </xdr:nvSpPr>
      <xdr:spPr bwMode="auto">
        <a:xfrm>
          <a:off x="1581150" y="4524375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16</xdr:row>
      <xdr:rowOff>28575</xdr:rowOff>
    </xdr:from>
    <xdr:to>
      <xdr:col>1</xdr:col>
      <xdr:colOff>266700</xdr:colOff>
      <xdr:row>16</xdr:row>
      <xdr:rowOff>257175</xdr:rowOff>
    </xdr:to>
    <xdr:sp macro="" textlink="">
      <xdr:nvSpPr>
        <xdr:cNvPr id="9955" name="Rectangle 9">
          <a:extLst>
            <a:ext uri="{FF2B5EF4-FFF2-40B4-BE49-F238E27FC236}">
              <a16:creationId xmlns="" xmlns:a16="http://schemas.microsoft.com/office/drawing/2014/main" id="{00000000-0008-0000-0200-0000E3260000}"/>
            </a:ext>
          </a:extLst>
        </xdr:cNvPr>
        <xdr:cNvSpPr>
          <a:spLocks noChangeArrowheads="1"/>
        </xdr:cNvSpPr>
      </xdr:nvSpPr>
      <xdr:spPr bwMode="auto">
        <a:xfrm>
          <a:off x="1581150" y="4819650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16</xdr:row>
      <xdr:rowOff>76200</xdr:rowOff>
    </xdr:from>
    <xdr:to>
      <xdr:col>1</xdr:col>
      <xdr:colOff>228600</xdr:colOff>
      <xdr:row>16</xdr:row>
      <xdr:rowOff>219075</xdr:rowOff>
    </xdr:to>
    <xdr:sp macro="" textlink="">
      <xdr:nvSpPr>
        <xdr:cNvPr id="9956" name="Line 11">
          <a:extLst>
            <a:ext uri="{FF2B5EF4-FFF2-40B4-BE49-F238E27FC236}">
              <a16:creationId xmlns="" xmlns:a16="http://schemas.microsoft.com/office/drawing/2014/main" id="{00000000-0008-0000-0200-0000E4260000}"/>
            </a:ext>
          </a:extLst>
        </xdr:cNvPr>
        <xdr:cNvSpPr>
          <a:spLocks noChangeShapeType="1"/>
        </xdr:cNvSpPr>
      </xdr:nvSpPr>
      <xdr:spPr bwMode="auto">
        <a:xfrm flipV="1">
          <a:off x="1609725" y="4867275"/>
          <a:ext cx="1619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1866900</xdr:colOff>
      <xdr:row>0</xdr:row>
      <xdr:rowOff>266700</xdr:rowOff>
    </xdr:from>
    <xdr:to>
      <xdr:col>2</xdr:col>
      <xdr:colOff>2619375</xdr:colOff>
      <xdr:row>5</xdr:row>
      <xdr:rowOff>85725</xdr:rowOff>
    </xdr:to>
    <xdr:pic>
      <xdr:nvPicPr>
        <xdr:cNvPr id="2" name="Picture 2" descr="log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66700"/>
          <a:ext cx="7524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&#3623;&#3636;&#3607;&#3618;&#3634;&#3648;&#3586;&#3605;&#3616;&#3634;&#3588;&#3651;&#3605;&#3657;/3%20&#3585;&#3629;&#3591;&#3629;&#3629;&#3585;&#3649;&#3610;&#3610;&#3631;/&#3585;&#3635;&#3627;&#3609;&#3604;&#3619;&#3634;&#3588;&#3634;&#3585;&#3621;&#3634;&#3591;%207%20&#3585;&#3588;2554/Documents%20and%20Settings/Administrator/Desktop/&#3611;&#3634;&#3585;&#3607;&#3656;&#3629;&#3588;&#3636;&#3604;&#3651;&#3627;&#3617;&#3656;/KRABI%20-%20HUAYYOD%20-%201/KRABI-HUAYYOD%20-%201/Documents%20and%20Settings/user/My%20Documents/WorkZ/&#3594;&#3633;&#3618;&#3609;&#3634;&#3607;-&#3607;&#3621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46&#3610;&#3634;&#3591;&#3614;&#3621;&#3637;%20&#3605;&#3629;&#3609;%201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&#3619;&#3623;&#3610;&#3619;&#3623;&#3617;&#3591;&#3634;&#3609;\&#3611;&#3619;&#3632;&#3648;&#3617;&#3636;&#3609;&#3619;&#3634;&#3588;&#3634;&#3605;&#3657;&#3609;&#3607;&#3640;&#3609;\&#3611;&#3619;&#3632;&#3617;&#3641;&#3621;50\&#3614;&#3633;&#3591;&#3591;&#3634;-&#3585;&#3619;&#3632;&#3610;&#3637;&#3656;2.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&#3619;&#3623;&#3610;&#3619;&#3623;&#3617;&#3591;&#3634;&#3609;\&#3611;&#3619;&#3632;&#3648;&#3617;&#3636;&#3609;&#3619;&#3634;&#3588;&#3634;&#3605;&#3657;&#3609;&#3607;&#3640;&#3609;\&#3611;&#3619;&#3632;&#3617;&#3641;&#3621;50\&#3614;&#3633;&#3591;&#3591;&#3634;-&#3585;&#3619;&#3632;&#3610;&#3637;&#3656;2.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dministrator\Desktop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26;&#3635;&#3648;&#3609;&#3634;&#3586;&#3629;&#3591;%20Pier%20Box%20Girder%20Bridge%20Height%2020%20m%20ma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26;&#3634;&#3618;&#3649;&#3617;&#3656;&#3649;&#3605;&#3591;-&#3613;&#3634;&#3591;(&#3624;&#3641;&#3609;&#3618;&#3660;&#3613;&#3638;&#3585;&#3621;&#3641;&#3585;&#3594;&#3657;&#3634;&#3591;)%20&#3605;&#3629;&#3609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toon\&#3611;&#3619;&#3632;&#3617;&#3641;&#3621;50\&#3611;&#3634;&#3585;&#3607;&#3656;&#3629;1.1(REBIDDING)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toon\&#3611;&#3619;&#3632;&#3617;&#3641;&#3621;50\&#3611;&#3634;&#3585;&#3607;&#3656;&#3629;1.1(REBIDDING)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PANG-NGA-KRABI-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PANG-NGA-KRABI-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46&#3610;&#3634;&#3591;&#3614;&#3621;&#3637;%20&#3605;&#3629;&#3609;%201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ข้อมูลงานC"/>
      <sheetName val="12 ข้อมูลงานไ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 refreshError="1">
        <row r="26">
          <cell r="G26">
            <v>1.17123048</v>
          </cell>
        </row>
        <row r="27">
          <cell r="G27">
            <v>1.2416378400000001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 refreshError="1">
        <row r="27">
          <cell r="G27">
            <v>1.2416378400000001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orksheet"/>
      <sheetName val="data"/>
    </sheetNames>
    <sheetDataSet>
      <sheetData sheetId="0" refreshError="1"/>
      <sheetData sheetId="1" refreshError="1">
        <row r="8">
          <cell r="L8">
            <v>7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R11">
            <v>1705.86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/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/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ลักเกณฑ์(2หน้า)"/>
      <sheetName val="ต้นทุน(10หน้า)"/>
      <sheetName val="BOQ.(10 หน้า)"/>
      <sheetName val="ค่า F"/>
      <sheetName val="1ระยะขนส่ง"/>
      <sheetName val="2ข้อมูลเบื้องต้น"/>
      <sheetName val="3ข้อมูลวัสดุ-ค่าดำเนิน"/>
      <sheetName val="4ข้อมูลงานCon"/>
      <sheetName val="5ข้อมูลงานไม้แบบ"/>
      <sheetName val="6Remove+Clear"/>
      <sheetName val="7Cut+Soft.R+Hart.R+Uns"/>
      <sheetName val="8Unsui+Soft"/>
      <sheetName val="9EMB."/>
      <sheetName val="10Fil.Islandl+Side"/>
      <sheetName val="11P.B.Fill"/>
      <sheetName val="12Selec+Subbase"/>
      <sheetName val="13Base+Recyc+Scari"/>
      <sheetName val="14Prime+Tack"/>
      <sheetName val="15ASP.Lev."/>
      <sheetName val="16Asphaltic"/>
      <sheetName val="17สะพาน"/>
      <sheetName val="(ไม่เอา)ทางเบี่ยง"/>
      <sheetName val="18สะพาน.ราคารวม"/>
      <sheetName val="19คานอัดแรง"/>
      <sheetName val="20สะพานต่อ"/>
      <sheetName val="21สะพานต่อราคารวม"/>
      <sheetName val="22B.Appro"/>
      <sheetName val="23,24R.C.BOX (2ตัว)"/>
      <sheetName val="25-27RC. PIPE(3หน้า)"/>
      <sheetName val="28,29Slope.Pro+Shot(2หน้า)"/>
      <sheetName val="30Per.Pipe+R.Fill"/>
      <sheetName val="31,32Catch.Baแบบพิเศษ"/>
      <sheetName val="33R.C.Ditch"/>
      <sheetName val="34D.Lining"/>
      <sheetName val="35Retain"/>
      <sheetName val="36Crub"/>
      <sheetName val="37ทางเท้า"/>
      <sheetName val="38SODDING"/>
      <sheetName val="39,40Barr.(2หน้า)"/>
      <sheetName val="41G.POST"/>
      <sheetName val="42หลักกิโล"/>
      <sheetName val="43แผ่นป้าย+เสา"/>
      <sheetName val="44เสาไฟกิ่งคู่"/>
      <sheetName val="45ไฟนีออน"/>
      <sheetName val="46,47ย้ายเสาไฟ(2หน้า)"/>
      <sheetName val="48ไฟ เขียว-แดง"/>
      <sheetName val="49สีตีเส้น+R.Stu+C.Mak"/>
      <sheetName val="50C.mark+Barricade"/>
      <sheetName val="51BUS STOP"/>
      <sheetName val="52ป้ายชั่วคราว+ด่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/>
      <sheetData sheetId="1"/>
      <sheetData sheetId="2"/>
      <sheetData sheetId="3"/>
      <sheetData sheetId="4" refreshError="1">
        <row r="29">
          <cell r="W29">
            <v>112.29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/>
      <sheetData sheetId="1"/>
      <sheetData sheetId="2"/>
      <sheetData sheetId="3"/>
      <sheetData sheetId="4" refreshError="1">
        <row r="29">
          <cell r="W29">
            <v>112.29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 refreshError="1">
        <row r="26">
          <cell r="G26">
            <v>1.17123048</v>
          </cell>
        </row>
        <row r="27">
          <cell r="G27">
            <v>1.2416378400000001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tabSelected="1" view="pageBreakPreview" zoomScaleNormal="100" zoomScaleSheetLayoutView="100" workbookViewId="0">
      <selection activeCell="D6" sqref="D6"/>
    </sheetView>
  </sheetViews>
  <sheetFormatPr defaultColWidth="9.109375" defaultRowHeight="23.4"/>
  <cols>
    <col min="1" max="1" width="23.109375" style="57" customWidth="1"/>
    <col min="2" max="2" width="50.109375" style="57" customWidth="1"/>
    <col min="3" max="3" width="7" style="51" customWidth="1"/>
    <col min="4" max="4" width="11.5546875" style="61" customWidth="1"/>
    <col min="5" max="5" width="7" style="51" customWidth="1"/>
    <col min="6" max="16384" width="9.109375" style="57"/>
  </cols>
  <sheetData>
    <row r="1" spans="1:10" s="44" customFormat="1" ht="24">
      <c r="A1" s="207" t="s">
        <v>11</v>
      </c>
      <c r="B1" s="207"/>
      <c r="C1" s="207"/>
      <c r="D1" s="207"/>
      <c r="E1" s="42"/>
      <c r="F1" s="43"/>
      <c r="G1" s="43"/>
    </row>
    <row r="2" spans="1:10" s="44" customFormat="1" ht="22.2">
      <c r="A2" s="45"/>
      <c r="B2" s="43"/>
      <c r="C2" s="42"/>
      <c r="D2" s="46"/>
      <c r="E2" s="42"/>
      <c r="F2" s="43"/>
      <c r="G2" s="43"/>
    </row>
    <row r="3" spans="1:10" s="136" customFormat="1" ht="25.8">
      <c r="A3" s="42" t="s">
        <v>119</v>
      </c>
      <c r="B3" s="133"/>
      <c r="C3" s="132"/>
      <c r="D3" s="134"/>
      <c r="E3" s="132"/>
      <c r="F3" s="135"/>
      <c r="G3" s="135"/>
    </row>
    <row r="4" spans="1:10" s="48" customFormat="1" ht="25.8">
      <c r="A4" s="42" t="s">
        <v>120</v>
      </c>
      <c r="B4" s="43"/>
      <c r="C4" s="42"/>
      <c r="D4" s="46"/>
      <c r="E4" s="42"/>
      <c r="F4" s="47"/>
      <c r="G4" s="47"/>
    </row>
    <row r="5" spans="1:10" s="50" customFormat="1" ht="21">
      <c r="A5" s="42" t="s">
        <v>12</v>
      </c>
      <c r="B5" s="43"/>
      <c r="C5" s="42"/>
      <c r="D5" s="46"/>
      <c r="E5" s="42"/>
      <c r="F5" s="49"/>
      <c r="G5" s="49"/>
    </row>
    <row r="6" spans="1:10" s="51" customFormat="1">
      <c r="A6" s="42"/>
      <c r="B6" s="43"/>
      <c r="C6" s="42"/>
      <c r="D6" s="46"/>
      <c r="E6" s="42"/>
      <c r="F6" s="42"/>
      <c r="G6" s="42"/>
    </row>
    <row r="7" spans="1:10" s="51" customFormat="1">
      <c r="A7" s="42" t="s">
        <v>13</v>
      </c>
      <c r="B7" s="42" t="s">
        <v>14</v>
      </c>
      <c r="C7" s="42" t="s">
        <v>3</v>
      </c>
      <c r="D7" s="52">
        <v>7</v>
      </c>
      <c r="E7" s="42" t="s">
        <v>10</v>
      </c>
      <c r="F7" s="42"/>
      <c r="G7" s="42"/>
    </row>
    <row r="8" spans="1:10" s="51" customFormat="1">
      <c r="A8" s="43"/>
      <c r="B8" s="42" t="s">
        <v>15</v>
      </c>
      <c r="C8" s="42" t="s">
        <v>3</v>
      </c>
      <c r="D8" s="52" t="s">
        <v>16</v>
      </c>
      <c r="E8" s="42" t="s">
        <v>10</v>
      </c>
      <c r="F8" s="42"/>
      <c r="G8" s="42"/>
    </row>
    <row r="9" spans="1:10" s="51" customFormat="1">
      <c r="A9" s="43"/>
      <c r="B9" s="42" t="s">
        <v>17</v>
      </c>
      <c r="C9" s="42" t="s">
        <v>3</v>
      </c>
      <c r="D9" s="52" t="s">
        <v>16</v>
      </c>
      <c r="E9" s="42" t="s">
        <v>10</v>
      </c>
      <c r="F9" s="42"/>
      <c r="G9" s="42"/>
    </row>
    <row r="10" spans="1:10" s="54" customFormat="1" ht="21">
      <c r="A10" s="43"/>
      <c r="B10" s="42" t="s">
        <v>18</v>
      </c>
      <c r="C10" s="42" t="s">
        <v>3</v>
      </c>
      <c r="D10" s="52" t="s">
        <v>16</v>
      </c>
      <c r="E10" s="42" t="s">
        <v>10</v>
      </c>
      <c r="F10" s="53"/>
      <c r="G10" s="53"/>
    </row>
    <row r="11" spans="1:10" s="54" customFormat="1" ht="25.8">
      <c r="A11" s="43"/>
      <c r="B11" s="42" t="s">
        <v>19</v>
      </c>
      <c r="C11" s="42" t="s">
        <v>3</v>
      </c>
      <c r="D11" s="52" t="s">
        <v>16</v>
      </c>
      <c r="E11" s="42" t="s">
        <v>10</v>
      </c>
      <c r="F11" s="53"/>
      <c r="G11" s="53"/>
      <c r="J11" s="55">
        <f>SUM(D7:D11)</f>
        <v>7</v>
      </c>
    </row>
    <row r="12" spans="1:10" s="51" customFormat="1">
      <c r="A12" s="43"/>
      <c r="B12" s="42" t="s">
        <v>20</v>
      </c>
      <c r="C12" s="42" t="s">
        <v>3</v>
      </c>
      <c r="D12" s="52">
        <v>7</v>
      </c>
      <c r="E12" s="42" t="s">
        <v>10</v>
      </c>
      <c r="F12" s="42"/>
      <c r="G12" s="42"/>
      <c r="J12" s="56">
        <f>SUM(D7:D12)</f>
        <v>14</v>
      </c>
    </row>
    <row r="13" spans="1:10" s="51" customFormat="1">
      <c r="A13" s="42" t="s">
        <v>21</v>
      </c>
      <c r="B13" s="42" t="s">
        <v>22</v>
      </c>
      <c r="C13" s="42" t="s">
        <v>3</v>
      </c>
      <c r="D13" s="46" t="s">
        <v>23</v>
      </c>
      <c r="E13" s="42" t="s">
        <v>10</v>
      </c>
      <c r="F13" s="42"/>
      <c r="G13" s="42"/>
    </row>
    <row r="14" spans="1:10" s="51" customFormat="1">
      <c r="A14" s="42"/>
      <c r="B14" s="42" t="s">
        <v>24</v>
      </c>
      <c r="C14" s="42" t="s">
        <v>3</v>
      </c>
      <c r="D14" s="46" t="s">
        <v>23</v>
      </c>
      <c r="E14" s="42" t="s">
        <v>10</v>
      </c>
      <c r="F14" s="42"/>
      <c r="G14" s="42"/>
    </row>
    <row r="15" spans="1:10" s="51" customFormat="1">
      <c r="A15" s="43"/>
      <c r="B15" s="42" t="s">
        <v>25</v>
      </c>
      <c r="C15" s="42"/>
      <c r="D15" s="46"/>
      <c r="E15" s="42"/>
      <c r="F15" s="42"/>
      <c r="G15" s="42"/>
    </row>
    <row r="16" spans="1:10" s="51" customFormat="1">
      <c r="A16" s="42" t="s">
        <v>26</v>
      </c>
      <c r="B16" s="42" t="s">
        <v>27</v>
      </c>
      <c r="C16" s="42"/>
      <c r="D16" s="46"/>
      <c r="E16" s="42"/>
      <c r="F16" s="42"/>
      <c r="G16" s="42"/>
    </row>
    <row r="17" spans="1:9" s="51" customFormat="1">
      <c r="A17" s="43"/>
      <c r="B17" s="42" t="s">
        <v>28</v>
      </c>
      <c r="C17" s="42"/>
      <c r="D17" s="46"/>
      <c r="E17" s="42"/>
      <c r="F17" s="42"/>
      <c r="G17" s="42"/>
    </row>
    <row r="18" spans="1:9" s="51" customFormat="1">
      <c r="A18" s="42" t="s">
        <v>29</v>
      </c>
      <c r="B18" s="42" t="s">
        <v>30</v>
      </c>
      <c r="C18" s="42" t="s">
        <v>3</v>
      </c>
      <c r="D18" s="52" t="s">
        <v>16</v>
      </c>
      <c r="E18" s="42" t="s">
        <v>9</v>
      </c>
      <c r="F18" s="42"/>
      <c r="G18" s="42"/>
    </row>
    <row r="19" spans="1:9">
      <c r="A19" s="43"/>
      <c r="B19" s="42" t="s">
        <v>31</v>
      </c>
      <c r="C19" s="42" t="s">
        <v>3</v>
      </c>
      <c r="D19" s="52" t="s">
        <v>16</v>
      </c>
      <c r="E19" s="42" t="s">
        <v>9</v>
      </c>
      <c r="F19" s="43"/>
      <c r="G19" s="43"/>
      <c r="I19" s="58">
        <f>SUM(D18:D18)</f>
        <v>0</v>
      </c>
    </row>
    <row r="20" spans="1:9">
      <c r="A20" s="42" t="s">
        <v>32</v>
      </c>
      <c r="B20" s="42" t="s">
        <v>33</v>
      </c>
      <c r="C20" s="42" t="s">
        <v>3</v>
      </c>
      <c r="D20" s="52" t="s">
        <v>23</v>
      </c>
      <c r="E20" s="42" t="s">
        <v>34</v>
      </c>
      <c r="F20" s="43"/>
      <c r="G20" s="43"/>
    </row>
    <row r="21" spans="1:9">
      <c r="A21" s="42" t="s">
        <v>35</v>
      </c>
      <c r="B21" s="42" t="s">
        <v>36</v>
      </c>
      <c r="C21" s="42"/>
      <c r="D21" s="46"/>
      <c r="E21" s="42"/>
      <c r="F21" s="43"/>
      <c r="G21" s="43"/>
    </row>
    <row r="22" spans="1:9">
      <c r="A22" s="42"/>
      <c r="B22" s="42" t="s">
        <v>37</v>
      </c>
      <c r="C22" s="42"/>
      <c r="D22" s="46"/>
      <c r="E22" s="42"/>
      <c r="F22" s="43"/>
      <c r="G22" s="43"/>
    </row>
    <row r="23" spans="1:9">
      <c r="A23" s="42" t="s">
        <v>38</v>
      </c>
      <c r="B23" s="42" t="s">
        <v>39</v>
      </c>
      <c r="C23" s="42"/>
      <c r="D23" s="46"/>
      <c r="E23" s="42"/>
      <c r="F23" s="43"/>
      <c r="G23" s="43"/>
    </row>
    <row r="24" spans="1:9">
      <c r="A24" s="42"/>
      <c r="B24" s="42"/>
      <c r="C24" s="42"/>
      <c r="D24" s="46"/>
      <c r="E24" s="42"/>
      <c r="F24" s="43"/>
      <c r="G24" s="43"/>
    </row>
    <row r="25" spans="1:9">
      <c r="A25" s="42"/>
      <c r="B25" s="42"/>
      <c r="C25" s="42"/>
      <c r="D25" s="46"/>
      <c r="E25" s="42"/>
      <c r="F25" s="43"/>
      <c r="G25" s="43"/>
    </row>
    <row r="26" spans="1:9">
      <c r="A26" s="42"/>
      <c r="B26" s="42"/>
      <c r="C26" s="42"/>
      <c r="D26" s="46"/>
      <c r="E26" s="42"/>
      <c r="F26" s="43"/>
      <c r="G26" s="43"/>
    </row>
    <row r="27" spans="1:9">
      <c r="A27" s="42"/>
      <c r="B27" s="42"/>
      <c r="C27" s="42"/>
      <c r="D27" s="46"/>
      <c r="E27" s="42"/>
      <c r="F27" s="43"/>
      <c r="G27" s="43"/>
    </row>
    <row r="28" spans="1:9">
      <c r="A28" s="59"/>
      <c r="B28" s="43"/>
      <c r="C28" s="42"/>
      <c r="D28" s="46"/>
      <c r="E28" s="42"/>
      <c r="F28" s="43"/>
      <c r="G28" s="43"/>
    </row>
    <row r="29" spans="1:9">
      <c r="A29" s="60"/>
      <c r="B29" s="42" t="s">
        <v>40</v>
      </c>
      <c r="D29" s="46"/>
      <c r="E29" s="42"/>
      <c r="F29" s="43"/>
      <c r="G29" s="43"/>
    </row>
    <row r="30" spans="1:9">
      <c r="A30" s="43"/>
      <c r="B30" s="42" t="s">
        <v>41</v>
      </c>
      <c r="D30" s="46"/>
      <c r="E30" s="42"/>
      <c r="F30" s="43"/>
      <c r="G30" s="43"/>
    </row>
    <row r="31" spans="1:9">
      <c r="A31" s="43"/>
      <c r="B31" s="43"/>
      <c r="C31" s="42"/>
      <c r="D31" s="46"/>
      <c r="E31" s="42"/>
      <c r="F31" s="43"/>
      <c r="G31" s="43"/>
    </row>
    <row r="32" spans="1:9">
      <c r="A32" s="43"/>
      <c r="B32" s="43"/>
      <c r="C32" s="42"/>
      <c r="D32" s="46"/>
      <c r="E32" s="42"/>
      <c r="F32" s="43"/>
      <c r="G32" s="43"/>
    </row>
    <row r="33" spans="1:7">
      <c r="A33" s="43"/>
      <c r="B33" s="43"/>
      <c r="C33" s="42"/>
      <c r="D33" s="46"/>
      <c r="E33" s="42"/>
      <c r="F33" s="43"/>
      <c r="G33" s="43"/>
    </row>
    <row r="34" spans="1:7">
      <c r="A34" s="43"/>
      <c r="B34" s="43"/>
      <c r="C34" s="42"/>
      <c r="D34" s="46"/>
      <c r="E34" s="42"/>
      <c r="F34" s="43"/>
      <c r="G34" s="43"/>
    </row>
    <row r="35" spans="1:7">
      <c r="A35" s="43"/>
      <c r="B35" s="43"/>
      <c r="C35" s="42"/>
      <c r="D35" s="46"/>
      <c r="E35" s="42"/>
      <c r="F35" s="43"/>
      <c r="G35" s="43"/>
    </row>
    <row r="36" spans="1:7">
      <c r="A36" s="43"/>
      <c r="B36" s="43"/>
      <c r="C36" s="42"/>
      <c r="D36" s="46"/>
      <c r="E36" s="42"/>
      <c r="F36" s="43"/>
      <c r="G36" s="43"/>
    </row>
    <row r="37" spans="1:7">
      <c r="A37" s="43"/>
      <c r="B37" s="43"/>
      <c r="C37" s="42"/>
      <c r="D37" s="46"/>
      <c r="E37" s="42"/>
      <c r="F37" s="43"/>
      <c r="G37" s="43"/>
    </row>
    <row r="38" spans="1:7">
      <c r="A38" s="43"/>
      <c r="B38" s="43"/>
      <c r="C38" s="42"/>
      <c r="D38" s="46"/>
      <c r="E38" s="42"/>
      <c r="F38" s="43"/>
      <c r="G38" s="43"/>
    </row>
    <row r="39" spans="1:7">
      <c r="A39" s="43"/>
      <c r="B39" s="43"/>
      <c r="C39" s="42"/>
      <c r="D39" s="46"/>
      <c r="E39" s="42"/>
      <c r="F39" s="43"/>
      <c r="G39" s="43"/>
    </row>
    <row r="40" spans="1:7">
      <c r="A40" s="43"/>
      <c r="B40" s="43"/>
      <c r="C40" s="42"/>
      <c r="D40" s="46"/>
      <c r="E40" s="42"/>
      <c r="F40" s="43"/>
      <c r="G40" s="43"/>
    </row>
    <row r="41" spans="1:7">
      <c r="A41" s="43"/>
      <c r="B41" s="43"/>
      <c r="C41" s="42"/>
      <c r="D41" s="46"/>
      <c r="E41" s="42"/>
      <c r="F41" s="43"/>
      <c r="G41" s="43"/>
    </row>
  </sheetData>
  <mergeCells count="1">
    <mergeCell ref="A1:D1"/>
  </mergeCells>
  <printOptions horizontalCentered="1"/>
  <pageMargins left="0.51181102362204722" right="0.11811023622047245" top="0.51181102362204722" bottom="0.19685039370078741" header="0.39370078740157483" footer="0.39370078740157483"/>
  <pageSetup paperSize="9" scale="88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view="pageBreakPreview" zoomScaleNormal="100" zoomScaleSheetLayoutView="100" workbookViewId="0">
      <selection activeCell="D6" sqref="D6"/>
    </sheetView>
  </sheetViews>
  <sheetFormatPr defaultRowHeight="19.8"/>
  <cols>
    <col min="1" max="1" width="9.109375" customWidth="1"/>
    <col min="2" max="2" width="51.109375" customWidth="1"/>
    <col min="3" max="3" width="16.109375" customWidth="1"/>
    <col min="4" max="4" width="11.109375" customWidth="1"/>
    <col min="5" max="5" width="13.109375" style="63" customWidth="1"/>
  </cols>
  <sheetData>
    <row r="1" spans="1:5" ht="20.399999999999999">
      <c r="A1" s="210" t="s">
        <v>42</v>
      </c>
      <c r="B1" s="210"/>
      <c r="C1" s="210"/>
      <c r="D1" s="210"/>
    </row>
    <row r="2" spans="1:5" ht="20.399999999999999">
      <c r="A2" s="67" t="s">
        <v>115</v>
      </c>
      <c r="B2" s="67"/>
      <c r="C2" s="67"/>
      <c r="D2" s="67"/>
    </row>
    <row r="3" spans="1:5" ht="20.399999999999999">
      <c r="A3" s="12" t="s">
        <v>43</v>
      </c>
      <c r="B3" s="13"/>
      <c r="C3" s="13"/>
      <c r="D3" s="13"/>
    </row>
    <row r="4" spans="1:5" ht="20.399999999999999">
      <c r="A4" s="12" t="s">
        <v>44</v>
      </c>
      <c r="B4" s="13"/>
      <c r="C4" s="13"/>
      <c r="D4" s="13"/>
    </row>
    <row r="5" spans="1:5" ht="20.399999999999999">
      <c r="A5" s="213" t="s">
        <v>130</v>
      </c>
      <c r="B5" s="213"/>
      <c r="C5" s="213"/>
      <c r="D5" s="13"/>
    </row>
    <row r="6" spans="1:5" ht="21" customHeight="1">
      <c r="A6" s="242" t="s">
        <v>131</v>
      </c>
      <c r="B6" s="242"/>
      <c r="C6" s="242"/>
      <c r="D6" s="13"/>
    </row>
    <row r="7" spans="1:5">
      <c r="A7" s="211" t="s">
        <v>2</v>
      </c>
      <c r="B7" s="211" t="s">
        <v>0</v>
      </c>
      <c r="C7" s="14" t="s">
        <v>45</v>
      </c>
      <c r="D7" s="14" t="s">
        <v>4</v>
      </c>
    </row>
    <row r="8" spans="1:5" ht="20.399999999999999" thickBot="1">
      <c r="A8" s="212"/>
      <c r="B8" s="212"/>
      <c r="C8" s="15" t="s">
        <v>6</v>
      </c>
      <c r="D8" s="15" t="s">
        <v>46</v>
      </c>
    </row>
    <row r="9" spans="1:5" s="74" customFormat="1" ht="20.399999999999999" thickTop="1">
      <c r="A9" s="16">
        <v>1</v>
      </c>
      <c r="B9" s="130" t="s">
        <v>116</v>
      </c>
      <c r="C9" s="131">
        <f>'ปร.5 (ก)'!C13+'ปร.5 (ก)'!C14+'ปร.5 (ก)'!C15+'ปร.5 (ก)'!C16</f>
        <v>1527727.04</v>
      </c>
      <c r="D9" s="18">
        <f>C9*100/$C$15</f>
        <v>100</v>
      </c>
      <c r="E9" s="63"/>
    </row>
    <row r="10" spans="1:5" s="74" customFormat="1">
      <c r="A10" s="16"/>
      <c r="B10" s="129"/>
      <c r="C10" s="124"/>
      <c r="D10" s="18"/>
      <c r="E10" s="63"/>
    </row>
    <row r="11" spans="1:5" s="74" customFormat="1">
      <c r="A11" s="16"/>
      <c r="B11" s="106"/>
      <c r="C11" s="124"/>
      <c r="D11" s="18"/>
      <c r="E11" s="97"/>
    </row>
    <row r="12" spans="1:5" s="74" customFormat="1">
      <c r="A12" s="16"/>
      <c r="B12" s="94"/>
      <c r="C12" s="41"/>
      <c r="D12" s="18"/>
      <c r="E12" s="63"/>
    </row>
    <row r="13" spans="1:5" s="74" customFormat="1">
      <c r="A13" s="16"/>
      <c r="B13" s="94"/>
      <c r="C13" s="41"/>
      <c r="D13" s="18"/>
      <c r="E13" s="63"/>
    </row>
    <row r="14" spans="1:5" s="74" customFormat="1" ht="20.399999999999999">
      <c r="A14" s="16"/>
      <c r="B14" s="84"/>
      <c r="C14" s="41"/>
      <c r="D14" s="18"/>
      <c r="E14" s="63"/>
    </row>
    <row r="15" spans="1:5" s="74" customFormat="1" ht="21" thickBot="1">
      <c r="A15" s="70"/>
      <c r="B15" s="71" t="s">
        <v>47</v>
      </c>
      <c r="C15" s="72">
        <f>SUM(C9:C14)</f>
        <v>1527727.04</v>
      </c>
      <c r="D15" s="73">
        <f>SUM(D9:D14)</f>
        <v>100</v>
      </c>
      <c r="E15" s="63"/>
    </row>
    <row r="16" spans="1:5" s="74" customFormat="1" ht="21" thickTop="1">
      <c r="A16" s="70"/>
      <c r="B16" s="71" t="s">
        <v>117</v>
      </c>
      <c r="C16" s="81">
        <f>C15*0.3042</f>
        <v>464734.56556800008</v>
      </c>
      <c r="D16" s="82"/>
      <c r="E16" s="63"/>
    </row>
    <row r="17" spans="1:13" s="74" customFormat="1" ht="20.399999999999999">
      <c r="A17" s="92"/>
      <c r="B17" s="71"/>
      <c r="C17" s="81"/>
      <c r="D17" s="92"/>
      <c r="E17" s="97"/>
    </row>
    <row r="18" spans="1:13" s="74" customFormat="1">
      <c r="A18" s="16">
        <v>2</v>
      </c>
      <c r="B18" s="94" t="s">
        <v>48</v>
      </c>
      <c r="C18" s="124" t="s">
        <v>16</v>
      </c>
      <c r="D18" s="18"/>
      <c r="E18" s="63"/>
    </row>
    <row r="19" spans="1:13" s="74" customFormat="1">
      <c r="A19" s="125"/>
      <c r="B19" s="126" t="s">
        <v>49</v>
      </c>
      <c r="C19" s="127" t="s">
        <v>16</v>
      </c>
      <c r="D19" s="128"/>
      <c r="E19" s="63"/>
    </row>
    <row r="20" spans="1:13" s="74" customFormat="1" ht="20.399999999999999">
      <c r="A20" s="83"/>
      <c r="B20" s="76"/>
      <c r="C20" s="77"/>
      <c r="D20" s="78"/>
      <c r="E20" s="63"/>
    </row>
    <row r="21" spans="1:13" ht="23.4">
      <c r="A21" s="215" t="s">
        <v>50</v>
      </c>
      <c r="B21" s="80" t="s">
        <v>51</v>
      </c>
      <c r="C21" s="95">
        <f>SUM(C15:C20)</f>
        <v>1992461.6055680001</v>
      </c>
      <c r="D21" s="79"/>
      <c r="E21" s="206"/>
      <c r="F21" s="88"/>
    </row>
    <row r="22" spans="1:13" ht="24" thickBot="1">
      <c r="A22" s="216"/>
      <c r="B22" s="37" t="s">
        <v>52</v>
      </c>
      <c r="C22" s="68"/>
      <c r="D22" s="69"/>
    </row>
    <row r="23" spans="1:13" s="105" customFormat="1" ht="23.25" customHeight="1" thickTop="1">
      <c r="A23" s="98" t="s">
        <v>53</v>
      </c>
      <c r="B23" s="99" t="str">
        <f>BAHTTEXT(C21)</f>
        <v>หนึ่งล้านเก้าแสนเก้าหมื่นสองพันสี่ร้อยหกสิบเอ็ดบาทหกสิบเอ็ดสตางค์</v>
      </c>
      <c r="C23" s="99"/>
      <c r="D23" s="100"/>
      <c r="E23" s="101"/>
      <c r="F23" s="102"/>
      <c r="G23" s="103"/>
      <c r="H23" s="104"/>
      <c r="I23" s="104"/>
    </row>
    <row r="24" spans="1:13">
      <c r="A24" s="25"/>
      <c r="B24" s="25"/>
      <c r="C24" s="36"/>
      <c r="D24" s="26"/>
      <c r="E24" s="96"/>
      <c r="F24" s="25"/>
    </row>
    <row r="25" spans="1:13">
      <c r="A25" s="25"/>
      <c r="B25" s="25"/>
      <c r="C25" s="36"/>
      <c r="D25" s="26"/>
      <c r="E25" s="96"/>
      <c r="F25" s="25"/>
    </row>
    <row r="26" spans="1:13">
      <c r="A26" s="25"/>
      <c r="B26" s="25"/>
      <c r="C26" s="36"/>
      <c r="D26" s="26"/>
      <c r="E26" s="96"/>
      <c r="F26" s="25"/>
    </row>
    <row r="27" spans="1:13" s="64" customFormat="1">
      <c r="A27" s="62"/>
      <c r="B27" s="208" t="s">
        <v>56</v>
      </c>
      <c r="C27" s="209"/>
      <c r="D27" s="209"/>
      <c r="E27" s="209"/>
      <c r="F27"/>
      <c r="J27" s="65"/>
      <c r="L27" s="65"/>
      <c r="M27" s="65"/>
    </row>
    <row r="28" spans="1:13" s="64" customFormat="1">
      <c r="A28" s="62"/>
      <c r="B28" s="208" t="s">
        <v>112</v>
      </c>
      <c r="C28" s="209"/>
      <c r="D28" s="209"/>
      <c r="E28" s="209"/>
      <c r="F28"/>
      <c r="J28" s="65"/>
      <c r="L28" s="65"/>
      <c r="M28" s="65"/>
    </row>
    <row r="29" spans="1:13" s="122" customFormat="1">
      <c r="A29" s="62"/>
      <c r="B29" s="208" t="s">
        <v>57</v>
      </c>
      <c r="C29" s="208"/>
      <c r="D29" s="209"/>
      <c r="E29" s="209"/>
      <c r="F29" s="5"/>
    </row>
    <row r="30" spans="1:13" s="64" customFormat="1">
      <c r="A30" s="62"/>
      <c r="B30" s="62"/>
      <c r="C30" s="62"/>
      <c r="D30" s="62"/>
      <c r="E30" s="63"/>
      <c r="F30"/>
      <c r="J30" s="65"/>
      <c r="L30" s="65"/>
      <c r="M30" s="65"/>
    </row>
    <row r="31" spans="1:13" s="64" customFormat="1">
      <c r="A31" s="62" t="s">
        <v>54</v>
      </c>
      <c r="B31" s="62" t="s">
        <v>55</v>
      </c>
      <c r="C31" s="62"/>
      <c r="D31" s="62"/>
      <c r="E31"/>
      <c r="F31"/>
      <c r="J31" s="65"/>
      <c r="L31" s="65"/>
      <c r="M31" s="65"/>
    </row>
    <row r="32" spans="1:13" s="64" customFormat="1">
      <c r="A32" s="62"/>
      <c r="B32" s="62" t="s">
        <v>113</v>
      </c>
      <c r="C32" s="62"/>
      <c r="D32" s="123"/>
      <c r="E32"/>
      <c r="F32"/>
      <c r="J32" s="65"/>
    </row>
    <row r="33" spans="1:13" s="64" customFormat="1" ht="21" customHeight="1">
      <c r="A33" s="62"/>
      <c r="B33" s="66" t="s">
        <v>58</v>
      </c>
      <c r="C33" s="66"/>
      <c r="D33" s="62"/>
      <c r="E33"/>
      <c r="F33" s="5"/>
    </row>
    <row r="35" spans="1:13">
      <c r="A35" s="214"/>
      <c r="B35" s="214"/>
      <c r="C35" s="214"/>
      <c r="D35" s="214"/>
      <c r="E35" s="214"/>
      <c r="F35" s="214"/>
    </row>
    <row r="36" spans="1:13">
      <c r="A36" s="17"/>
      <c r="B36" s="17"/>
      <c r="C36" s="17"/>
      <c r="D36" s="17"/>
    </row>
    <row r="37" spans="1:13">
      <c r="A37" s="11"/>
      <c r="B37" s="11"/>
      <c r="C37" s="11"/>
      <c r="D37" s="11"/>
    </row>
    <row r="39" spans="1:13" s="64" customFormat="1">
      <c r="A39" s="62"/>
      <c r="B39" s="208"/>
      <c r="C39" s="209"/>
      <c r="D39" s="209"/>
      <c r="E39" s="209"/>
      <c r="F39"/>
      <c r="J39" s="65"/>
      <c r="L39" s="65"/>
      <c r="M39" s="65"/>
    </row>
    <row r="40" spans="1:13" s="64" customFormat="1">
      <c r="A40" s="62"/>
      <c r="B40" s="208"/>
      <c r="C40" s="209"/>
      <c r="D40" s="209"/>
      <c r="E40" s="209"/>
      <c r="F40"/>
      <c r="J40" s="65"/>
      <c r="L40" s="65"/>
      <c r="M40" s="65"/>
    </row>
    <row r="41" spans="1:13" s="122" customFormat="1">
      <c r="A41" s="62"/>
      <c r="B41" s="208"/>
      <c r="C41" s="208"/>
      <c r="D41" s="209"/>
      <c r="E41" s="209"/>
      <c r="F41" s="5"/>
    </row>
    <row r="42" spans="1:13" s="64" customFormat="1">
      <c r="A42" s="62"/>
      <c r="B42" s="62"/>
      <c r="C42" s="62"/>
      <c r="D42" s="62"/>
      <c r="E42" s="63"/>
      <c r="F42"/>
      <c r="J42" s="65"/>
      <c r="L42" s="65"/>
      <c r="M42" s="65"/>
    </row>
    <row r="43" spans="1:13" s="64" customFormat="1">
      <c r="A43" s="62"/>
      <c r="B43" s="62"/>
      <c r="C43" s="62"/>
      <c r="D43" s="62"/>
      <c r="E43"/>
      <c r="F43"/>
      <c r="J43" s="65"/>
      <c r="L43" s="65"/>
      <c r="M43" s="65"/>
    </row>
    <row r="44" spans="1:13" s="64" customFormat="1">
      <c r="A44" s="62"/>
      <c r="B44" s="62"/>
      <c r="C44" s="62"/>
      <c r="D44" s="123"/>
      <c r="E44"/>
      <c r="F44"/>
      <c r="J44" s="65"/>
    </row>
    <row r="45" spans="1:13" s="64" customFormat="1" ht="21" customHeight="1">
      <c r="A45" s="62"/>
      <c r="B45" s="66"/>
      <c r="C45" s="66"/>
      <c r="D45" s="62"/>
      <c r="E45"/>
      <c r="F45" s="5"/>
    </row>
  </sheetData>
  <mergeCells count="13">
    <mergeCell ref="B39:E39"/>
    <mergeCell ref="B40:E40"/>
    <mergeCell ref="B41:E41"/>
    <mergeCell ref="A1:D1"/>
    <mergeCell ref="A7:A8"/>
    <mergeCell ref="B7:B8"/>
    <mergeCell ref="A35:F35"/>
    <mergeCell ref="A5:C5"/>
    <mergeCell ref="A21:A22"/>
    <mergeCell ref="B27:E27"/>
    <mergeCell ref="B28:E28"/>
    <mergeCell ref="B29:E29"/>
    <mergeCell ref="A6:C6"/>
  </mergeCells>
  <phoneticPr fontId="2" type="noConversion"/>
  <pageMargins left="0.74803149606299213" right="0.74803149606299213" top="0.59055118110236227" bottom="0.15748031496062992" header="0.39370078740157483" footer="0.27559055118110237"/>
  <pageSetup paperSize="9" orientation="portrait" r:id="rId1"/>
  <headerFooter alignWithMargins="0">
    <oddHeader>&amp;Rแบบ ปร.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tabSelected="1" view="pageBreakPreview" zoomScaleNormal="100" zoomScaleSheetLayoutView="100" workbookViewId="0">
      <selection activeCell="D6" sqref="D6"/>
    </sheetView>
  </sheetViews>
  <sheetFormatPr defaultRowHeight="13.2"/>
  <cols>
    <col min="1" max="1" width="8" customWidth="1"/>
    <col min="2" max="2" width="30.109375" customWidth="1"/>
    <col min="3" max="3" width="16" customWidth="1"/>
    <col min="4" max="4" width="9.5546875" customWidth="1"/>
    <col min="5" max="5" width="16" customWidth="1"/>
    <col min="6" max="6" width="8.109375" customWidth="1"/>
    <col min="7" max="7" width="27.88671875" customWidth="1"/>
    <col min="8" max="8" width="15.44140625" bestFit="1" customWidth="1"/>
    <col min="9" max="9" width="12.88671875" bestFit="1" customWidth="1"/>
  </cols>
  <sheetData>
    <row r="1" spans="1:10" ht="23.4">
      <c r="A1" s="225" t="s">
        <v>59</v>
      </c>
      <c r="B1" s="225"/>
      <c r="C1" s="225"/>
      <c r="D1" s="225"/>
      <c r="E1" s="225"/>
      <c r="F1" s="225"/>
      <c r="G1" s="3"/>
      <c r="H1" s="3"/>
      <c r="I1" s="3"/>
      <c r="J1" s="3"/>
    </row>
    <row r="2" spans="1:10" ht="23.4">
      <c r="A2" s="226" t="s">
        <v>60</v>
      </c>
      <c r="B2" s="226"/>
      <c r="C2" s="226"/>
      <c r="D2" s="226"/>
      <c r="E2" s="226"/>
      <c r="F2" s="226"/>
      <c r="G2" s="1"/>
      <c r="H2" s="1"/>
      <c r="I2" s="1"/>
      <c r="J2" s="1"/>
    </row>
    <row r="3" spans="1:10" ht="19.8">
      <c r="A3" s="227" t="s">
        <v>129</v>
      </c>
      <c r="B3" s="227"/>
      <c r="C3" s="227"/>
      <c r="D3" s="227"/>
      <c r="E3" s="227"/>
      <c r="F3" s="227"/>
      <c r="G3" s="1"/>
      <c r="H3" s="1"/>
      <c r="I3" s="1"/>
      <c r="J3" s="3"/>
    </row>
    <row r="4" spans="1:10" ht="19.8">
      <c r="A4" s="219" t="s">
        <v>61</v>
      </c>
      <c r="B4" s="219"/>
      <c r="C4" s="219"/>
      <c r="D4" s="219"/>
      <c r="E4" s="219"/>
      <c r="F4" s="219"/>
      <c r="G4" s="1"/>
      <c r="H4" s="1"/>
      <c r="I4" s="1"/>
      <c r="J4" s="1"/>
    </row>
    <row r="5" spans="1:10" ht="19.8">
      <c r="A5" s="219" t="str">
        <f>ปร.6!A3</f>
        <v>สถานที่ก่อสร้าง  มหาวิทยาลัยเทคโนโลยีราชมงคลศรีวิชัย ทุ่งใหญ่</v>
      </c>
      <c r="B5" s="219"/>
      <c r="C5" s="219"/>
      <c r="D5" s="219"/>
      <c r="E5" s="219"/>
      <c r="F5" s="219"/>
      <c r="G5" s="3"/>
      <c r="H5" s="3"/>
      <c r="I5" s="3"/>
      <c r="J5" s="3"/>
    </row>
    <row r="6" spans="1:10" ht="19.8">
      <c r="A6" s="219" t="s">
        <v>62</v>
      </c>
      <c r="B6" s="219"/>
      <c r="C6" s="219"/>
      <c r="D6" s="219"/>
      <c r="E6" s="219"/>
      <c r="F6" s="219"/>
      <c r="G6" s="1"/>
      <c r="H6" s="1"/>
      <c r="I6" s="2"/>
      <c r="J6" s="4"/>
    </row>
    <row r="7" spans="1:10" ht="19.8">
      <c r="A7" s="219" t="s">
        <v>1</v>
      </c>
      <c r="B7" s="219"/>
      <c r="C7" s="219"/>
      <c r="D7" s="219"/>
      <c r="E7" s="219"/>
      <c r="F7" s="219"/>
      <c r="G7" s="2"/>
      <c r="H7" s="2"/>
      <c r="I7" s="4"/>
      <c r="J7" s="4"/>
    </row>
    <row r="8" spans="1:10" ht="19.8">
      <c r="A8" s="219" t="s">
        <v>118</v>
      </c>
      <c r="B8" s="219"/>
      <c r="C8" s="219"/>
      <c r="D8" s="219"/>
      <c r="E8" s="219"/>
      <c r="F8" s="219"/>
    </row>
    <row r="9" spans="1:10" ht="21" customHeight="1">
      <c r="A9" s="219" t="str">
        <f>ปร.6!A6</f>
        <v xml:space="preserve">ประมาณการเมื่อ  วันที่  20  ตุลาคม  พ.ศ. 2559           ราคากลางเห็นชอบเมื่อวันที่  24  ตุลาคม  2559    </v>
      </c>
      <c r="B9" s="219"/>
      <c r="C9" s="219"/>
      <c r="D9" s="219"/>
      <c r="E9" s="219"/>
      <c r="F9" s="219"/>
    </row>
    <row r="10" spans="1:10" ht="21" customHeight="1">
      <c r="A10" s="6"/>
      <c r="B10" s="6"/>
      <c r="C10" s="6"/>
      <c r="D10" s="6"/>
      <c r="E10" s="6"/>
      <c r="F10" s="6"/>
    </row>
    <row r="11" spans="1:10" ht="19.8">
      <c r="A11" s="223" t="s">
        <v>2</v>
      </c>
      <c r="B11" s="223" t="s">
        <v>0</v>
      </c>
      <c r="C11" s="21" t="s">
        <v>63</v>
      </c>
      <c r="D11" s="223" t="s">
        <v>64</v>
      </c>
      <c r="E11" s="21" t="s">
        <v>65</v>
      </c>
      <c r="F11" s="21" t="s">
        <v>4</v>
      </c>
    </row>
    <row r="12" spans="1:10" ht="19.8">
      <c r="A12" s="224"/>
      <c r="B12" s="224"/>
      <c r="C12" s="22" t="s">
        <v>66</v>
      </c>
      <c r="D12" s="224"/>
      <c r="E12" s="22" t="s">
        <v>66</v>
      </c>
      <c r="F12" s="20"/>
    </row>
    <row r="13" spans="1:10" ht="19.8">
      <c r="A13" s="23">
        <v>1</v>
      </c>
      <c r="B13" s="93" t="str">
        <f>ปร.4!B7</f>
        <v>งานท่อระบายน้ำ</v>
      </c>
      <c r="C13" s="8">
        <f>ปร.4!I11</f>
        <v>95900</v>
      </c>
      <c r="D13" s="244">
        <v>1.3042</v>
      </c>
      <c r="E13" s="8">
        <f>C13*D13</f>
        <v>125072.78</v>
      </c>
      <c r="F13" s="7"/>
    </row>
    <row r="14" spans="1:10" ht="19.8">
      <c r="A14" s="23">
        <v>2</v>
      </c>
      <c r="B14" s="106" t="str">
        <f>ปร.4!B12</f>
        <v>งานปรับปรุงพื้นที่ และวัสดุรองพื้นทาง</v>
      </c>
      <c r="C14" s="8">
        <f>ปร.4!I17</f>
        <v>415987.03999999992</v>
      </c>
      <c r="D14" s="245"/>
      <c r="E14" s="8">
        <f>C14*D13</f>
        <v>542530.29756799992</v>
      </c>
      <c r="F14" s="7"/>
      <c r="G14" s="88"/>
    </row>
    <row r="15" spans="1:10" ht="19.8">
      <c r="A15" s="23">
        <v>3</v>
      </c>
      <c r="B15" s="106" t="str">
        <f>ปร.4!B18</f>
        <v>งานผิวทาง</v>
      </c>
      <c r="C15" s="8">
        <f>ปร.4!I22</f>
        <v>984480</v>
      </c>
      <c r="D15" s="245"/>
      <c r="E15" s="8">
        <f>C15*D13</f>
        <v>1283958.8160000001</v>
      </c>
      <c r="F15" s="7"/>
      <c r="G15" s="88"/>
    </row>
    <row r="16" spans="1:10" ht="19.8">
      <c r="A16" s="23">
        <v>4</v>
      </c>
      <c r="B16" s="106" t="str">
        <f>ปร.4!B23</f>
        <v>งานสี และเครื่องหมายจราจร</v>
      </c>
      <c r="C16" s="8">
        <f>ปร.4!I27</f>
        <v>31360</v>
      </c>
      <c r="D16" s="245"/>
      <c r="E16" s="8">
        <f>C16*D13</f>
        <v>40899.712</v>
      </c>
      <c r="F16" s="7"/>
    </row>
    <row r="17" spans="1:13" ht="20.399999999999999">
      <c r="A17" s="23"/>
      <c r="B17" s="75"/>
      <c r="C17" s="8"/>
      <c r="D17" s="245"/>
      <c r="E17" s="8"/>
      <c r="F17" s="7"/>
    </row>
    <row r="18" spans="1:13" ht="20.399999999999999">
      <c r="A18" s="23"/>
      <c r="B18" s="75"/>
      <c r="C18" s="8"/>
      <c r="D18" s="245"/>
      <c r="E18" s="8"/>
      <c r="F18" s="7"/>
    </row>
    <row r="19" spans="1:13" ht="21" thickBot="1">
      <c r="A19" s="23"/>
      <c r="B19" s="75"/>
      <c r="C19" s="8"/>
      <c r="D19" s="245"/>
      <c r="E19" s="8"/>
      <c r="F19" s="7"/>
    </row>
    <row r="20" spans="1:13" ht="19.8">
      <c r="A20" s="9"/>
      <c r="B20" s="85" t="s">
        <v>67</v>
      </c>
      <c r="C20" s="86"/>
      <c r="D20" s="86"/>
      <c r="E20" s="9"/>
      <c r="F20" s="9"/>
    </row>
    <row r="21" spans="1:13" ht="19.8">
      <c r="A21" s="9"/>
      <c r="B21" s="9" t="s">
        <v>68</v>
      </c>
      <c r="C21" s="9"/>
      <c r="D21" s="9"/>
      <c r="E21" s="9"/>
      <c r="F21" s="9"/>
    </row>
    <row r="22" spans="1:13" ht="19.8">
      <c r="A22" s="9"/>
      <c r="B22" s="9" t="s">
        <v>69</v>
      </c>
      <c r="C22" s="9"/>
      <c r="D22" s="9"/>
      <c r="E22" s="9"/>
      <c r="F22" s="9"/>
    </row>
    <row r="23" spans="1:13" ht="19.8">
      <c r="A23" s="9"/>
      <c r="B23" s="9" t="s">
        <v>70</v>
      </c>
      <c r="C23" s="9"/>
      <c r="D23" s="9"/>
      <c r="E23" s="9"/>
      <c r="F23" s="9"/>
      <c r="I23" s="19"/>
    </row>
    <row r="24" spans="1:13" ht="21" customHeight="1">
      <c r="A24" s="10"/>
      <c r="B24" s="10" t="s">
        <v>71</v>
      </c>
      <c r="C24" s="10"/>
      <c r="D24" s="10"/>
      <c r="E24" s="10"/>
      <c r="F24" s="10"/>
    </row>
    <row r="25" spans="1:13" s="27" customFormat="1" ht="24" thickBot="1">
      <c r="A25" s="89"/>
      <c r="B25" s="220" t="s">
        <v>72</v>
      </c>
      <c r="C25" s="221"/>
      <c r="D25" s="222"/>
      <c r="E25" s="87">
        <f>SUM(E13:E24)</f>
        <v>1992461.6055680001</v>
      </c>
      <c r="F25" s="90"/>
      <c r="G25" s="91"/>
      <c r="H25" s="91"/>
    </row>
    <row r="26" spans="1:13" ht="23.25" customHeight="1" thickTop="1">
      <c r="A26" s="29" t="s">
        <v>53</v>
      </c>
      <c r="B26" s="28" t="str">
        <f>BAHTTEXT(E25)</f>
        <v>หนึ่งล้านเก้าแสนเก้าหมื่นสองพันสี่ร้อยหกสิบเอ็ดบาทหกสิบเอ็ดสตางค์</v>
      </c>
      <c r="C26" s="28"/>
      <c r="D26" s="28"/>
      <c r="E26" s="30"/>
      <c r="F26" s="24"/>
      <c r="H26" s="31"/>
      <c r="I26" s="31"/>
    </row>
    <row r="27" spans="1:13" ht="19.8">
      <c r="A27" s="35"/>
      <c r="B27" s="32" t="s">
        <v>123</v>
      </c>
      <c r="C27" s="33">
        <v>0</v>
      </c>
      <c r="D27" s="34" t="s">
        <v>9</v>
      </c>
      <c r="E27" s="32"/>
      <c r="F27" s="24"/>
    </row>
    <row r="28" spans="1:13" ht="19.8">
      <c r="A28" s="35"/>
      <c r="B28" s="32" t="s">
        <v>73</v>
      </c>
      <c r="C28" s="33">
        <v>0</v>
      </c>
      <c r="D28" s="34" t="s">
        <v>74</v>
      </c>
      <c r="E28" s="32"/>
      <c r="F28" s="24"/>
    </row>
    <row r="29" spans="1:13" ht="19.8">
      <c r="A29" s="25"/>
      <c r="B29" s="25"/>
      <c r="C29" s="36"/>
      <c r="D29" s="26"/>
      <c r="E29" s="25"/>
      <c r="F29" s="25"/>
    </row>
    <row r="30" spans="1:13" ht="19.8">
      <c r="A30" s="25"/>
      <c r="B30" s="25"/>
      <c r="C30" s="36"/>
      <c r="D30" s="26"/>
      <c r="E30" s="25"/>
      <c r="F30" s="25"/>
    </row>
    <row r="31" spans="1:13" s="64" customFormat="1" ht="19.8">
      <c r="A31" s="62"/>
      <c r="B31" s="217"/>
      <c r="C31" s="218"/>
      <c r="D31" s="218"/>
      <c r="E31" s="218"/>
      <c r="F31"/>
      <c r="J31" s="65"/>
      <c r="L31" s="65"/>
      <c r="M31" s="65"/>
    </row>
    <row r="32" spans="1:13" s="64" customFormat="1" ht="19.8">
      <c r="A32" s="62"/>
      <c r="B32" s="208" t="s">
        <v>56</v>
      </c>
      <c r="C32" s="209"/>
      <c r="D32" s="209"/>
      <c r="E32" s="209"/>
      <c r="F32"/>
      <c r="J32" s="65"/>
      <c r="L32" s="65"/>
      <c r="M32" s="65"/>
    </row>
    <row r="33" spans="1:13" s="64" customFormat="1" ht="19.8">
      <c r="A33" s="62"/>
      <c r="B33" s="208" t="s">
        <v>112</v>
      </c>
      <c r="C33" s="209"/>
      <c r="D33" s="209"/>
      <c r="E33" s="209"/>
      <c r="F33"/>
      <c r="J33" s="65"/>
      <c r="L33" s="65"/>
      <c r="M33" s="65"/>
    </row>
    <row r="34" spans="1:13" s="122" customFormat="1" ht="19.8">
      <c r="A34" s="62"/>
      <c r="B34" s="208" t="s">
        <v>57</v>
      </c>
      <c r="C34" s="208"/>
      <c r="D34" s="209"/>
      <c r="E34" s="209"/>
      <c r="F34" s="5"/>
    </row>
    <row r="35" spans="1:13" s="64" customFormat="1" ht="19.8">
      <c r="A35" s="62"/>
      <c r="B35" s="62"/>
      <c r="C35" s="62"/>
      <c r="D35" s="62"/>
      <c r="E35" s="63"/>
      <c r="F35"/>
      <c r="J35" s="65"/>
      <c r="L35" s="65"/>
      <c r="M35" s="65"/>
    </row>
    <row r="36" spans="1:13" s="64" customFormat="1" ht="19.8">
      <c r="A36" s="62" t="s">
        <v>54</v>
      </c>
      <c r="B36" s="62" t="s">
        <v>55</v>
      </c>
      <c r="C36" s="62"/>
      <c r="D36" s="62"/>
      <c r="E36"/>
      <c r="F36"/>
      <c r="J36" s="65"/>
      <c r="L36" s="65"/>
      <c r="M36" s="65"/>
    </row>
    <row r="37" spans="1:13" s="64" customFormat="1" ht="19.8">
      <c r="A37" s="62"/>
      <c r="B37" s="62" t="s">
        <v>113</v>
      </c>
      <c r="C37" s="62"/>
      <c r="D37" s="123"/>
      <c r="E37"/>
      <c r="F37"/>
      <c r="J37" s="65"/>
    </row>
    <row r="38" spans="1:13" s="64" customFormat="1" ht="21" customHeight="1">
      <c r="A38" s="62"/>
      <c r="B38" s="66" t="s">
        <v>58</v>
      </c>
      <c r="C38" s="66"/>
      <c r="D38" s="62"/>
      <c r="E38"/>
      <c r="F38" s="5"/>
    </row>
    <row r="40" spans="1:13" s="64" customFormat="1" ht="19.8">
      <c r="A40" s="62"/>
      <c r="B40" s="217"/>
      <c r="C40" s="217"/>
      <c r="D40" s="217"/>
      <c r="E40" s="217"/>
      <c r="F40"/>
      <c r="J40" s="65"/>
      <c r="L40" s="65"/>
      <c r="M40" s="65"/>
    </row>
    <row r="41" spans="1:13" s="64" customFormat="1" ht="19.8">
      <c r="A41" s="62"/>
      <c r="B41" s="217"/>
      <c r="C41" s="217"/>
      <c r="D41" s="217"/>
      <c r="E41" s="217"/>
      <c r="F41"/>
      <c r="J41" s="65"/>
      <c r="L41" s="65"/>
      <c r="M41" s="65"/>
    </row>
    <row r="42" spans="1:13" s="122" customFormat="1" ht="19.8">
      <c r="A42" s="62"/>
      <c r="B42" s="217"/>
      <c r="C42" s="217"/>
      <c r="D42" s="217"/>
      <c r="E42" s="217"/>
      <c r="F42" s="5"/>
    </row>
    <row r="43" spans="1:13" s="122" customFormat="1" ht="19.8">
      <c r="A43" s="62"/>
      <c r="B43" s="137"/>
      <c r="C43" s="137"/>
      <c r="D43" s="138"/>
      <c r="E43" s="138"/>
      <c r="F43" s="5"/>
    </row>
    <row r="44" spans="1:13" s="64" customFormat="1" ht="19.8">
      <c r="A44" s="62"/>
      <c r="B44" s="62"/>
      <c r="C44" s="62"/>
      <c r="D44" s="62"/>
      <c r="E44"/>
      <c r="F44"/>
      <c r="J44" s="65"/>
      <c r="L44" s="65"/>
      <c r="M44" s="65"/>
    </row>
    <row r="45" spans="1:13" s="64" customFormat="1" ht="19.8">
      <c r="A45" s="62"/>
      <c r="B45" s="62"/>
      <c r="C45" s="62"/>
      <c r="D45" s="62"/>
      <c r="E45"/>
      <c r="F45"/>
      <c r="J45" s="65"/>
    </row>
    <row r="46" spans="1:13" s="64" customFormat="1" ht="21" customHeight="1">
      <c r="A46" s="62"/>
      <c r="B46" s="66"/>
      <c r="C46" s="66"/>
      <c r="D46" s="62"/>
      <c r="E46"/>
      <c r="F46" s="5"/>
    </row>
  </sheetData>
  <mergeCells count="21">
    <mergeCell ref="A6:F6"/>
    <mergeCell ref="D13:D19"/>
    <mergeCell ref="A1:F1"/>
    <mergeCell ref="A2:F2"/>
    <mergeCell ref="A3:F3"/>
    <mergeCell ref="A4:F4"/>
    <mergeCell ref="A5:F5"/>
    <mergeCell ref="B40:E40"/>
    <mergeCell ref="B41:E41"/>
    <mergeCell ref="B42:E42"/>
    <mergeCell ref="B31:E31"/>
    <mergeCell ref="A7:F7"/>
    <mergeCell ref="B25:D25"/>
    <mergeCell ref="A8:F8"/>
    <mergeCell ref="A9:F9"/>
    <mergeCell ref="B11:B12"/>
    <mergeCell ref="A11:A12"/>
    <mergeCell ref="D11:D12"/>
    <mergeCell ref="B32:E32"/>
    <mergeCell ref="B33:E33"/>
    <mergeCell ref="B34:E34"/>
  </mergeCells>
  <phoneticPr fontId="2" type="noConversion"/>
  <pageMargins left="0.74803149606299213" right="0.74803149606299213" top="0.59055118110236227" bottom="0.15748031496062992" header="0.39370078740157483" footer="0.51181102362204722"/>
  <pageSetup paperSize="9" orientation="portrait" r:id="rId1"/>
  <headerFooter alignWithMargins="0">
    <oddHeader xml:space="preserve">&amp;Rแบบ ปร. 5 (ก) แผ่นที่&amp;P/&amp;N
</oddHeader>
  </headerFooter>
  <ignoredErrors>
    <ignoredError sqref="E1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Normal="90" zoomScaleSheetLayoutView="100" workbookViewId="0">
      <pane ySplit="6" topLeftCell="A7" activePane="bottomLeft" state="frozen"/>
      <selection activeCell="D6" sqref="D6"/>
      <selection pane="bottomLeft" activeCell="D6" sqref="D6"/>
    </sheetView>
  </sheetViews>
  <sheetFormatPr defaultColWidth="9.109375" defaultRowHeight="21"/>
  <cols>
    <col min="1" max="1" width="6" style="165" customWidth="1"/>
    <col min="2" max="2" width="54.5546875" style="165" customWidth="1"/>
    <col min="3" max="3" width="10.88671875" style="165" customWidth="1"/>
    <col min="4" max="4" width="6.109375" style="176" customWidth="1"/>
    <col min="5" max="5" width="11.109375" style="177" customWidth="1"/>
    <col min="6" max="6" width="13.109375" style="165" customWidth="1"/>
    <col min="7" max="8" width="11.44140625" style="165" customWidth="1"/>
    <col min="9" max="9" width="13.5546875" style="165" customWidth="1"/>
    <col min="10" max="10" width="10.109375" style="176" customWidth="1"/>
    <col min="11" max="11" width="12.88671875" style="165" bestFit="1" customWidth="1"/>
    <col min="12" max="12" width="10" style="165" bestFit="1" customWidth="1"/>
    <col min="13" max="13" width="9.109375" style="165"/>
    <col min="14" max="14" width="10.88671875" style="165" customWidth="1"/>
    <col min="15" max="16384" width="9.109375" style="165"/>
  </cols>
  <sheetData>
    <row r="1" spans="1:14">
      <c r="A1" s="230" t="s">
        <v>127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4">
      <c r="A2" s="232" t="s">
        <v>75</v>
      </c>
      <c r="B2" s="233"/>
      <c r="C2" s="233"/>
      <c r="D2" s="234" t="s">
        <v>1</v>
      </c>
      <c r="E2" s="235"/>
      <c r="F2" s="235"/>
      <c r="G2" s="166"/>
      <c r="H2" s="232" t="s">
        <v>76</v>
      </c>
      <c r="I2" s="233"/>
      <c r="J2" s="233"/>
    </row>
    <row r="3" spans="1:14" s="170" customFormat="1">
      <c r="A3" s="167" t="s">
        <v>77</v>
      </c>
      <c r="B3" s="166"/>
      <c r="C3" s="166"/>
      <c r="D3" s="168"/>
      <c r="E3" s="169"/>
      <c r="F3" s="166"/>
      <c r="G3" s="166"/>
      <c r="H3" s="166"/>
      <c r="I3" s="166"/>
      <c r="J3" s="168"/>
    </row>
    <row r="4" spans="1:14" ht="21.6" thickBot="1">
      <c r="A4" s="171" t="s">
        <v>78</v>
      </c>
      <c r="B4" s="172"/>
      <c r="C4" s="172" t="s">
        <v>128</v>
      </c>
      <c r="D4" s="173"/>
      <c r="E4" s="174"/>
      <c r="F4" s="172" t="s">
        <v>126</v>
      </c>
      <c r="G4" s="172"/>
      <c r="H4" s="172"/>
      <c r="I4" s="172"/>
      <c r="J4" s="173"/>
    </row>
    <row r="5" spans="1:14" ht="21.6" thickTop="1">
      <c r="A5" s="236" t="s">
        <v>2</v>
      </c>
      <c r="B5" s="228" t="s">
        <v>0</v>
      </c>
      <c r="C5" s="228" t="s">
        <v>3</v>
      </c>
      <c r="D5" s="228" t="s">
        <v>5</v>
      </c>
      <c r="E5" s="238" t="s">
        <v>79</v>
      </c>
      <c r="F5" s="239"/>
      <c r="G5" s="238" t="s">
        <v>80</v>
      </c>
      <c r="H5" s="239"/>
      <c r="I5" s="140" t="s">
        <v>81</v>
      </c>
      <c r="J5" s="228" t="s">
        <v>4</v>
      </c>
    </row>
    <row r="6" spans="1:14" s="170" customFormat="1" ht="21.6" thickBot="1">
      <c r="A6" s="237"/>
      <c r="B6" s="229"/>
      <c r="C6" s="229"/>
      <c r="D6" s="229"/>
      <c r="E6" s="141" t="s">
        <v>82</v>
      </c>
      <c r="F6" s="142" t="s">
        <v>83</v>
      </c>
      <c r="G6" s="142" t="s">
        <v>82</v>
      </c>
      <c r="H6" s="142" t="s">
        <v>83</v>
      </c>
      <c r="I6" s="142" t="s">
        <v>84</v>
      </c>
      <c r="J6" s="229"/>
    </row>
    <row r="7" spans="1:14" s="151" customFormat="1" ht="21.6" thickTop="1">
      <c r="A7" s="143">
        <v>1</v>
      </c>
      <c r="B7" s="144" t="s">
        <v>85</v>
      </c>
      <c r="C7" s="145"/>
      <c r="D7" s="146" t="s">
        <v>7</v>
      </c>
      <c r="E7" s="147"/>
      <c r="F7" s="148"/>
      <c r="G7" s="149"/>
      <c r="H7" s="149"/>
      <c r="I7" s="149"/>
      <c r="J7" s="150"/>
    </row>
    <row r="8" spans="1:14" s="164" customFormat="1">
      <c r="A8" s="152">
        <v>1.1000000000000001</v>
      </c>
      <c r="B8" s="153" t="s">
        <v>86</v>
      </c>
      <c r="C8" s="154">
        <v>48</v>
      </c>
      <c r="D8" s="155" t="s">
        <v>87</v>
      </c>
      <c r="E8" s="156">
        <v>450</v>
      </c>
      <c r="F8" s="154">
        <f t="shared" ref="F8:F26" si="0">C8*E8</f>
        <v>21600</v>
      </c>
      <c r="G8" s="156">
        <f>E8*0.37</f>
        <v>166.5</v>
      </c>
      <c r="H8" s="157">
        <f t="shared" ref="H8:H26" si="1">C8*G8</f>
        <v>7992</v>
      </c>
      <c r="I8" s="157">
        <f t="shared" ref="I8:I26" si="2">F8+H8</f>
        <v>29592</v>
      </c>
      <c r="J8" s="153"/>
      <c r="L8" s="175"/>
    </row>
    <row r="9" spans="1:14" s="164" customFormat="1">
      <c r="A9" s="152">
        <v>1.2</v>
      </c>
      <c r="B9" s="153" t="s">
        <v>88</v>
      </c>
      <c r="C9" s="154">
        <v>54</v>
      </c>
      <c r="D9" s="155" t="s">
        <v>87</v>
      </c>
      <c r="E9" s="156">
        <v>600</v>
      </c>
      <c r="F9" s="154">
        <f t="shared" si="0"/>
        <v>32400</v>
      </c>
      <c r="G9" s="156">
        <f t="shared" ref="G9:G10" si="3">E9*0.37</f>
        <v>222</v>
      </c>
      <c r="H9" s="157">
        <f t="shared" si="1"/>
        <v>11988</v>
      </c>
      <c r="I9" s="157">
        <f t="shared" si="2"/>
        <v>44388</v>
      </c>
      <c r="J9" s="153"/>
      <c r="L9" s="175"/>
    </row>
    <row r="10" spans="1:14" s="164" customFormat="1">
      <c r="A10" s="186">
        <v>1.3</v>
      </c>
      <c r="B10" s="187" t="s">
        <v>89</v>
      </c>
      <c r="C10" s="197">
        <v>8</v>
      </c>
      <c r="D10" s="189" t="s">
        <v>87</v>
      </c>
      <c r="E10" s="198">
        <v>2000</v>
      </c>
      <c r="F10" s="197">
        <f t="shared" si="0"/>
        <v>16000</v>
      </c>
      <c r="G10" s="198">
        <f t="shared" si="3"/>
        <v>740</v>
      </c>
      <c r="H10" s="188">
        <f t="shared" si="1"/>
        <v>5920</v>
      </c>
      <c r="I10" s="188">
        <f t="shared" si="2"/>
        <v>21920</v>
      </c>
      <c r="J10" s="187"/>
      <c r="L10" s="175"/>
    </row>
    <row r="11" spans="1:14" s="164" customFormat="1">
      <c r="A11" s="190"/>
      <c r="B11" s="191"/>
      <c r="C11" s="199"/>
      <c r="D11" s="193"/>
      <c r="E11" s="200"/>
      <c r="F11" s="199"/>
      <c r="G11" s="200"/>
      <c r="H11" s="192"/>
      <c r="I11" s="195">
        <f>SUM(I8:I10)</f>
        <v>95900</v>
      </c>
      <c r="J11" s="191"/>
      <c r="L11" s="175"/>
    </row>
    <row r="12" spans="1:14" s="164" customFormat="1">
      <c r="A12" s="184">
        <v>2</v>
      </c>
      <c r="B12" s="144" t="s">
        <v>90</v>
      </c>
      <c r="C12" s="179"/>
      <c r="D12" s="180"/>
      <c r="E12" s="181"/>
      <c r="F12" s="179"/>
      <c r="G12" s="181"/>
      <c r="H12" s="182"/>
      <c r="I12" s="182"/>
      <c r="J12" s="178"/>
      <c r="L12" s="175"/>
    </row>
    <row r="13" spans="1:14" s="164" customFormat="1">
      <c r="A13" s="184"/>
      <c r="B13" s="243" t="s">
        <v>91</v>
      </c>
      <c r="C13" s="179">
        <v>560</v>
      </c>
      <c r="D13" s="180" t="s">
        <v>87</v>
      </c>
      <c r="E13" s="181"/>
      <c r="F13" s="179"/>
      <c r="G13" s="181"/>
      <c r="H13" s="182"/>
      <c r="I13" s="182"/>
      <c r="J13" s="178"/>
      <c r="L13" s="175"/>
    </row>
    <row r="14" spans="1:14" s="164" customFormat="1">
      <c r="A14" s="152">
        <v>1.4</v>
      </c>
      <c r="B14" s="153" t="s">
        <v>92</v>
      </c>
      <c r="C14" s="154">
        <f>2*C13*2</f>
        <v>2240</v>
      </c>
      <c r="D14" s="155" t="s">
        <v>9</v>
      </c>
      <c r="E14" s="156">
        <v>0</v>
      </c>
      <c r="F14" s="154">
        <f t="shared" si="0"/>
        <v>0</v>
      </c>
      <c r="G14" s="156">
        <v>10</v>
      </c>
      <c r="H14" s="157">
        <f t="shared" si="1"/>
        <v>22400</v>
      </c>
      <c r="I14" s="157">
        <f t="shared" si="2"/>
        <v>22400</v>
      </c>
      <c r="J14" s="153"/>
      <c r="L14" s="175"/>
      <c r="N14" s="175"/>
    </row>
    <row r="15" spans="1:14" s="164" customFormat="1">
      <c r="A15" s="152">
        <v>1.5</v>
      </c>
      <c r="B15" s="153" t="s">
        <v>93</v>
      </c>
      <c r="C15" s="157">
        <f>2*0.275*C13*1.38</f>
        <v>425.03999999999996</v>
      </c>
      <c r="D15" s="155" t="s">
        <v>8</v>
      </c>
      <c r="E15" s="157">
        <v>315</v>
      </c>
      <c r="F15" s="157">
        <f t="shared" si="0"/>
        <v>133887.59999999998</v>
      </c>
      <c r="G15" s="157">
        <v>99</v>
      </c>
      <c r="H15" s="157">
        <f t="shared" si="1"/>
        <v>42078.96</v>
      </c>
      <c r="I15" s="157">
        <f t="shared" si="2"/>
        <v>175966.55999999997</v>
      </c>
      <c r="J15" s="158"/>
      <c r="N15" s="175"/>
    </row>
    <row r="16" spans="1:14" s="164" customFormat="1">
      <c r="A16" s="186">
        <v>1.6</v>
      </c>
      <c r="B16" s="187" t="s">
        <v>94</v>
      </c>
      <c r="C16" s="188">
        <f>C15</f>
        <v>425.03999999999996</v>
      </c>
      <c r="D16" s="189" t="s">
        <v>8</v>
      </c>
      <c r="E16" s="188">
        <v>413</v>
      </c>
      <c r="F16" s="188">
        <f t="shared" si="0"/>
        <v>175541.52</v>
      </c>
      <c r="G16" s="188">
        <v>99</v>
      </c>
      <c r="H16" s="188">
        <f t="shared" si="1"/>
        <v>42078.96</v>
      </c>
      <c r="I16" s="188">
        <f t="shared" si="2"/>
        <v>217620.47999999998</v>
      </c>
      <c r="J16" s="194"/>
      <c r="N16" s="175"/>
    </row>
    <row r="17" spans="1:14" s="164" customFormat="1">
      <c r="A17" s="190"/>
      <c r="B17" s="191"/>
      <c r="C17" s="192"/>
      <c r="D17" s="193"/>
      <c r="E17" s="192"/>
      <c r="F17" s="192"/>
      <c r="G17" s="192"/>
      <c r="H17" s="192"/>
      <c r="I17" s="195">
        <f>SUM(I14:I16)</f>
        <v>415987.03999999992</v>
      </c>
      <c r="J17" s="196"/>
      <c r="N17" s="175"/>
    </row>
    <row r="18" spans="1:14" s="164" customFormat="1">
      <c r="A18" s="184">
        <v>3</v>
      </c>
      <c r="B18" s="144" t="s">
        <v>95</v>
      </c>
      <c r="C18" s="182"/>
      <c r="D18" s="180"/>
      <c r="E18" s="182"/>
      <c r="F18" s="182"/>
      <c r="G18" s="182"/>
      <c r="H18" s="182"/>
      <c r="I18" s="182"/>
      <c r="J18" s="183"/>
      <c r="N18" s="175"/>
    </row>
    <row r="19" spans="1:14" s="164" customFormat="1">
      <c r="A19" s="184"/>
      <c r="B19" s="243" t="s">
        <v>91</v>
      </c>
      <c r="C19" s="179">
        <f>C13</f>
        <v>560</v>
      </c>
      <c r="D19" s="180" t="s">
        <v>87</v>
      </c>
      <c r="E19" s="182"/>
      <c r="F19" s="182"/>
      <c r="G19" s="182"/>
      <c r="H19" s="182"/>
      <c r="I19" s="182"/>
      <c r="J19" s="183"/>
      <c r="N19" s="175"/>
    </row>
    <row r="20" spans="1:14" s="164" customFormat="1">
      <c r="A20" s="152">
        <v>1.7</v>
      </c>
      <c r="B20" s="153" t="s">
        <v>96</v>
      </c>
      <c r="C20" s="157">
        <f>C19*6</f>
        <v>3360</v>
      </c>
      <c r="D20" s="155" t="s">
        <v>9</v>
      </c>
      <c r="E20" s="157">
        <v>12</v>
      </c>
      <c r="F20" s="157">
        <f t="shared" si="0"/>
        <v>40320</v>
      </c>
      <c r="G20" s="157">
        <v>0</v>
      </c>
      <c r="H20" s="157">
        <f t="shared" si="1"/>
        <v>0</v>
      </c>
      <c r="I20" s="157">
        <f t="shared" si="2"/>
        <v>40320</v>
      </c>
      <c r="J20" s="153"/>
      <c r="N20" s="175"/>
    </row>
    <row r="21" spans="1:14" s="164" customFormat="1">
      <c r="A21" s="186">
        <v>1.8</v>
      </c>
      <c r="B21" s="187" t="s">
        <v>97</v>
      </c>
      <c r="C21" s="188">
        <f>C20</f>
        <v>3360</v>
      </c>
      <c r="D21" s="189" t="s">
        <v>9</v>
      </c>
      <c r="E21" s="188">
        <v>281</v>
      </c>
      <c r="F21" s="188">
        <f t="shared" si="0"/>
        <v>944160</v>
      </c>
      <c r="G21" s="188">
        <v>0</v>
      </c>
      <c r="H21" s="188">
        <f t="shared" si="1"/>
        <v>0</v>
      </c>
      <c r="I21" s="188">
        <f t="shared" si="2"/>
        <v>944160</v>
      </c>
      <c r="J21" s="187"/>
      <c r="N21" s="175"/>
    </row>
    <row r="22" spans="1:14" s="164" customFormat="1">
      <c r="A22" s="190"/>
      <c r="B22" s="191"/>
      <c r="C22" s="192"/>
      <c r="D22" s="193"/>
      <c r="E22" s="192"/>
      <c r="F22" s="192"/>
      <c r="G22" s="192"/>
      <c r="H22" s="192"/>
      <c r="I22" s="195">
        <f>SUM(I20:I21)</f>
        <v>984480</v>
      </c>
      <c r="J22" s="191"/>
      <c r="N22" s="175"/>
    </row>
    <row r="23" spans="1:14" s="164" customFormat="1">
      <c r="A23" s="184">
        <v>4</v>
      </c>
      <c r="B23" s="185" t="s">
        <v>98</v>
      </c>
      <c r="C23" s="182"/>
      <c r="D23" s="180"/>
      <c r="E23" s="182"/>
      <c r="F23" s="182"/>
      <c r="G23" s="182"/>
      <c r="H23" s="182"/>
      <c r="I23" s="182"/>
      <c r="J23" s="178"/>
      <c r="N23" s="175"/>
    </row>
    <row r="24" spans="1:14" s="164" customFormat="1">
      <c r="A24" s="184"/>
      <c r="B24" s="243" t="s">
        <v>91</v>
      </c>
      <c r="C24" s="179">
        <f>C13</f>
        <v>560</v>
      </c>
      <c r="D24" s="180" t="s">
        <v>87</v>
      </c>
      <c r="E24" s="182"/>
      <c r="F24" s="182"/>
      <c r="G24" s="182"/>
      <c r="H24" s="182"/>
      <c r="I24" s="182"/>
      <c r="J24" s="183"/>
      <c r="N24" s="175"/>
    </row>
    <row r="25" spans="1:14" s="164" customFormat="1">
      <c r="A25" s="152">
        <v>1.9</v>
      </c>
      <c r="B25" s="153" t="s">
        <v>99</v>
      </c>
      <c r="C25" s="157">
        <f>C24*2*0.1</f>
        <v>112</v>
      </c>
      <c r="D25" s="155" t="s">
        <v>9</v>
      </c>
      <c r="E25" s="157">
        <v>230</v>
      </c>
      <c r="F25" s="157">
        <f t="shared" si="0"/>
        <v>25760</v>
      </c>
      <c r="G25" s="157">
        <v>0</v>
      </c>
      <c r="H25" s="157">
        <f t="shared" si="1"/>
        <v>0</v>
      </c>
      <c r="I25" s="157">
        <f t="shared" si="2"/>
        <v>25760</v>
      </c>
      <c r="J25" s="153"/>
      <c r="N25" s="175"/>
    </row>
    <row r="26" spans="1:14" s="164" customFormat="1">
      <c r="A26" s="201">
        <v>1.1000000000000001</v>
      </c>
      <c r="B26" s="187" t="s">
        <v>100</v>
      </c>
      <c r="C26" s="188">
        <f>(C24/5)*2*0.1</f>
        <v>22.400000000000002</v>
      </c>
      <c r="D26" s="189" t="s">
        <v>9</v>
      </c>
      <c r="E26" s="188">
        <v>250</v>
      </c>
      <c r="F26" s="188">
        <f t="shared" si="0"/>
        <v>5600.0000000000009</v>
      </c>
      <c r="G26" s="188">
        <v>0</v>
      </c>
      <c r="H26" s="188">
        <f t="shared" si="1"/>
        <v>0</v>
      </c>
      <c r="I26" s="188">
        <f t="shared" si="2"/>
        <v>5600.0000000000009</v>
      </c>
      <c r="J26" s="187"/>
    </row>
    <row r="27" spans="1:14" s="164" customFormat="1">
      <c r="A27" s="205"/>
      <c r="B27" s="191"/>
      <c r="C27" s="192"/>
      <c r="D27" s="193"/>
      <c r="E27" s="192"/>
      <c r="F27" s="192"/>
      <c r="G27" s="192"/>
      <c r="H27" s="192"/>
      <c r="I27" s="195">
        <f>SUM(I25:I26)</f>
        <v>31360</v>
      </c>
      <c r="J27" s="191"/>
    </row>
    <row r="28" spans="1:14" s="163" customFormat="1" ht="20.399999999999999">
      <c r="A28" s="159"/>
      <c r="B28" s="202" t="s">
        <v>101</v>
      </c>
      <c r="C28" s="203"/>
      <c r="D28" s="160"/>
      <c r="E28" s="161"/>
      <c r="F28" s="162"/>
      <c r="G28" s="161"/>
      <c r="H28" s="204"/>
      <c r="I28" s="204">
        <f>I11+I17+I22+I27</f>
        <v>1527727.04</v>
      </c>
      <c r="J28" s="184"/>
    </row>
  </sheetData>
  <mergeCells count="11">
    <mergeCell ref="J5:J6"/>
    <mergeCell ref="A1:J1"/>
    <mergeCell ref="A2:C2"/>
    <mergeCell ref="D2:F2"/>
    <mergeCell ref="H2:J2"/>
    <mergeCell ref="A5:A6"/>
    <mergeCell ref="B5:B6"/>
    <mergeCell ref="C5:C6"/>
    <mergeCell ref="D5:D6"/>
    <mergeCell ref="E5:F5"/>
    <mergeCell ref="G5:H5"/>
  </mergeCells>
  <printOptions gridLines="1"/>
  <pageMargins left="0.31496062992125984" right="0.19685039370078741" top="0.78740157480314965" bottom="0.78740157480314965" header="0.51181102362204722" footer="0.51181102362204722"/>
  <pageSetup paperSize="9" scale="97" orientation="landscape" r:id="rId1"/>
  <headerFooter alignWithMargins="0">
    <oddHeader>&amp;Rแบบ  ปร.4  แผ่นที่&amp;P/&amp;N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7" zoomScaleNormal="100" zoomScaleSheetLayoutView="100" workbookViewId="0">
      <selection activeCell="D6" sqref="D6"/>
    </sheetView>
  </sheetViews>
  <sheetFormatPr defaultRowHeight="21"/>
  <cols>
    <col min="1" max="1" width="15.88671875" style="120" customWidth="1"/>
    <col min="2" max="2" width="1.5546875" style="107" customWidth="1"/>
    <col min="3" max="3" width="83.5546875" style="116" customWidth="1"/>
    <col min="4" max="6" width="9.109375" style="107"/>
    <col min="7" max="7" width="28.109375" style="107" customWidth="1"/>
    <col min="8" max="256" width="9.109375" style="107"/>
    <col min="257" max="257" width="15.88671875" style="107" customWidth="1"/>
    <col min="258" max="258" width="1.5546875" style="107" customWidth="1"/>
    <col min="259" max="259" width="83.5546875" style="107" customWidth="1"/>
    <col min="260" max="262" width="9.109375" style="107"/>
    <col min="263" max="263" width="28.109375" style="107" customWidth="1"/>
    <col min="264" max="512" width="9.109375" style="107"/>
    <col min="513" max="513" width="15.88671875" style="107" customWidth="1"/>
    <col min="514" max="514" width="1.5546875" style="107" customWidth="1"/>
    <col min="515" max="515" width="83.5546875" style="107" customWidth="1"/>
    <col min="516" max="518" width="9.109375" style="107"/>
    <col min="519" max="519" width="28.109375" style="107" customWidth="1"/>
    <col min="520" max="768" width="9.109375" style="107"/>
    <col min="769" max="769" width="15.88671875" style="107" customWidth="1"/>
    <col min="770" max="770" width="1.5546875" style="107" customWidth="1"/>
    <col min="771" max="771" width="83.5546875" style="107" customWidth="1"/>
    <col min="772" max="774" width="9.109375" style="107"/>
    <col min="775" max="775" width="28.109375" style="107" customWidth="1"/>
    <col min="776" max="1024" width="9.109375" style="107"/>
    <col min="1025" max="1025" width="15.88671875" style="107" customWidth="1"/>
    <col min="1026" max="1026" width="1.5546875" style="107" customWidth="1"/>
    <col min="1027" max="1027" width="83.5546875" style="107" customWidth="1"/>
    <col min="1028" max="1030" width="9.109375" style="107"/>
    <col min="1031" max="1031" width="28.109375" style="107" customWidth="1"/>
    <col min="1032" max="1280" width="9.109375" style="107"/>
    <col min="1281" max="1281" width="15.88671875" style="107" customWidth="1"/>
    <col min="1282" max="1282" width="1.5546875" style="107" customWidth="1"/>
    <col min="1283" max="1283" width="83.5546875" style="107" customWidth="1"/>
    <col min="1284" max="1286" width="9.109375" style="107"/>
    <col min="1287" max="1287" width="28.109375" style="107" customWidth="1"/>
    <col min="1288" max="1536" width="9.109375" style="107"/>
    <col min="1537" max="1537" width="15.88671875" style="107" customWidth="1"/>
    <col min="1538" max="1538" width="1.5546875" style="107" customWidth="1"/>
    <col min="1539" max="1539" width="83.5546875" style="107" customWidth="1"/>
    <col min="1540" max="1542" width="9.109375" style="107"/>
    <col min="1543" max="1543" width="28.109375" style="107" customWidth="1"/>
    <col min="1544" max="1792" width="9.109375" style="107"/>
    <col min="1793" max="1793" width="15.88671875" style="107" customWidth="1"/>
    <col min="1794" max="1794" width="1.5546875" style="107" customWidth="1"/>
    <col min="1795" max="1795" width="83.5546875" style="107" customWidth="1"/>
    <col min="1796" max="1798" width="9.109375" style="107"/>
    <col min="1799" max="1799" width="28.109375" style="107" customWidth="1"/>
    <col min="1800" max="2048" width="9.109375" style="107"/>
    <col min="2049" max="2049" width="15.88671875" style="107" customWidth="1"/>
    <col min="2050" max="2050" width="1.5546875" style="107" customWidth="1"/>
    <col min="2051" max="2051" width="83.5546875" style="107" customWidth="1"/>
    <col min="2052" max="2054" width="9.109375" style="107"/>
    <col min="2055" max="2055" width="28.109375" style="107" customWidth="1"/>
    <col min="2056" max="2304" width="9.109375" style="107"/>
    <col min="2305" max="2305" width="15.88671875" style="107" customWidth="1"/>
    <col min="2306" max="2306" width="1.5546875" style="107" customWidth="1"/>
    <col min="2307" max="2307" width="83.5546875" style="107" customWidth="1"/>
    <col min="2308" max="2310" width="9.109375" style="107"/>
    <col min="2311" max="2311" width="28.109375" style="107" customWidth="1"/>
    <col min="2312" max="2560" width="9.109375" style="107"/>
    <col min="2561" max="2561" width="15.88671875" style="107" customWidth="1"/>
    <col min="2562" max="2562" width="1.5546875" style="107" customWidth="1"/>
    <col min="2563" max="2563" width="83.5546875" style="107" customWidth="1"/>
    <col min="2564" max="2566" width="9.109375" style="107"/>
    <col min="2567" max="2567" width="28.109375" style="107" customWidth="1"/>
    <col min="2568" max="2816" width="9.109375" style="107"/>
    <col min="2817" max="2817" width="15.88671875" style="107" customWidth="1"/>
    <col min="2818" max="2818" width="1.5546875" style="107" customWidth="1"/>
    <col min="2819" max="2819" width="83.5546875" style="107" customWidth="1"/>
    <col min="2820" max="2822" width="9.109375" style="107"/>
    <col min="2823" max="2823" width="28.109375" style="107" customWidth="1"/>
    <col min="2824" max="3072" width="9.109375" style="107"/>
    <col min="3073" max="3073" width="15.88671875" style="107" customWidth="1"/>
    <col min="3074" max="3074" width="1.5546875" style="107" customWidth="1"/>
    <col min="3075" max="3075" width="83.5546875" style="107" customWidth="1"/>
    <col min="3076" max="3078" width="9.109375" style="107"/>
    <col min="3079" max="3079" width="28.109375" style="107" customWidth="1"/>
    <col min="3080" max="3328" width="9.109375" style="107"/>
    <col min="3329" max="3329" width="15.88671875" style="107" customWidth="1"/>
    <col min="3330" max="3330" width="1.5546875" style="107" customWidth="1"/>
    <col min="3331" max="3331" width="83.5546875" style="107" customWidth="1"/>
    <col min="3332" max="3334" width="9.109375" style="107"/>
    <col min="3335" max="3335" width="28.109375" style="107" customWidth="1"/>
    <col min="3336" max="3584" width="9.109375" style="107"/>
    <col min="3585" max="3585" width="15.88671875" style="107" customWidth="1"/>
    <col min="3586" max="3586" width="1.5546875" style="107" customWidth="1"/>
    <col min="3587" max="3587" width="83.5546875" style="107" customWidth="1"/>
    <col min="3588" max="3590" width="9.109375" style="107"/>
    <col min="3591" max="3591" width="28.109375" style="107" customWidth="1"/>
    <col min="3592" max="3840" width="9.109375" style="107"/>
    <col min="3841" max="3841" width="15.88671875" style="107" customWidth="1"/>
    <col min="3842" max="3842" width="1.5546875" style="107" customWidth="1"/>
    <col min="3843" max="3843" width="83.5546875" style="107" customWidth="1"/>
    <col min="3844" max="3846" width="9.109375" style="107"/>
    <col min="3847" max="3847" width="28.109375" style="107" customWidth="1"/>
    <col min="3848" max="4096" width="9.109375" style="107"/>
    <col min="4097" max="4097" width="15.88671875" style="107" customWidth="1"/>
    <col min="4098" max="4098" width="1.5546875" style="107" customWidth="1"/>
    <col min="4099" max="4099" width="83.5546875" style="107" customWidth="1"/>
    <col min="4100" max="4102" width="9.109375" style="107"/>
    <col min="4103" max="4103" width="28.109375" style="107" customWidth="1"/>
    <col min="4104" max="4352" width="9.109375" style="107"/>
    <col min="4353" max="4353" width="15.88671875" style="107" customWidth="1"/>
    <col min="4354" max="4354" width="1.5546875" style="107" customWidth="1"/>
    <col min="4355" max="4355" width="83.5546875" style="107" customWidth="1"/>
    <col min="4356" max="4358" width="9.109375" style="107"/>
    <col min="4359" max="4359" width="28.109375" style="107" customWidth="1"/>
    <col min="4360" max="4608" width="9.109375" style="107"/>
    <col min="4609" max="4609" width="15.88671875" style="107" customWidth="1"/>
    <col min="4610" max="4610" width="1.5546875" style="107" customWidth="1"/>
    <col min="4611" max="4611" width="83.5546875" style="107" customWidth="1"/>
    <col min="4612" max="4614" width="9.109375" style="107"/>
    <col min="4615" max="4615" width="28.109375" style="107" customWidth="1"/>
    <col min="4616" max="4864" width="9.109375" style="107"/>
    <col min="4865" max="4865" width="15.88671875" style="107" customWidth="1"/>
    <col min="4866" max="4866" width="1.5546875" style="107" customWidth="1"/>
    <col min="4867" max="4867" width="83.5546875" style="107" customWidth="1"/>
    <col min="4868" max="4870" width="9.109375" style="107"/>
    <col min="4871" max="4871" width="28.109375" style="107" customWidth="1"/>
    <col min="4872" max="5120" width="9.109375" style="107"/>
    <col min="5121" max="5121" width="15.88671875" style="107" customWidth="1"/>
    <col min="5122" max="5122" width="1.5546875" style="107" customWidth="1"/>
    <col min="5123" max="5123" width="83.5546875" style="107" customWidth="1"/>
    <col min="5124" max="5126" width="9.109375" style="107"/>
    <col min="5127" max="5127" width="28.109375" style="107" customWidth="1"/>
    <col min="5128" max="5376" width="9.109375" style="107"/>
    <col min="5377" max="5377" width="15.88671875" style="107" customWidth="1"/>
    <col min="5378" max="5378" width="1.5546875" style="107" customWidth="1"/>
    <col min="5379" max="5379" width="83.5546875" style="107" customWidth="1"/>
    <col min="5380" max="5382" width="9.109375" style="107"/>
    <col min="5383" max="5383" width="28.109375" style="107" customWidth="1"/>
    <col min="5384" max="5632" width="9.109375" style="107"/>
    <col min="5633" max="5633" width="15.88671875" style="107" customWidth="1"/>
    <col min="5634" max="5634" width="1.5546875" style="107" customWidth="1"/>
    <col min="5635" max="5635" width="83.5546875" style="107" customWidth="1"/>
    <col min="5636" max="5638" width="9.109375" style="107"/>
    <col min="5639" max="5639" width="28.109375" style="107" customWidth="1"/>
    <col min="5640" max="5888" width="9.109375" style="107"/>
    <col min="5889" max="5889" width="15.88671875" style="107" customWidth="1"/>
    <col min="5890" max="5890" width="1.5546875" style="107" customWidth="1"/>
    <col min="5891" max="5891" width="83.5546875" style="107" customWidth="1"/>
    <col min="5892" max="5894" width="9.109375" style="107"/>
    <col min="5895" max="5895" width="28.109375" style="107" customWidth="1"/>
    <col min="5896" max="6144" width="9.109375" style="107"/>
    <col min="6145" max="6145" width="15.88671875" style="107" customWidth="1"/>
    <col min="6146" max="6146" width="1.5546875" style="107" customWidth="1"/>
    <col min="6147" max="6147" width="83.5546875" style="107" customWidth="1"/>
    <col min="6148" max="6150" width="9.109375" style="107"/>
    <col min="6151" max="6151" width="28.109375" style="107" customWidth="1"/>
    <col min="6152" max="6400" width="9.109375" style="107"/>
    <col min="6401" max="6401" width="15.88671875" style="107" customWidth="1"/>
    <col min="6402" max="6402" width="1.5546875" style="107" customWidth="1"/>
    <col min="6403" max="6403" width="83.5546875" style="107" customWidth="1"/>
    <col min="6404" max="6406" width="9.109375" style="107"/>
    <col min="6407" max="6407" width="28.109375" style="107" customWidth="1"/>
    <col min="6408" max="6656" width="9.109375" style="107"/>
    <col min="6657" max="6657" width="15.88671875" style="107" customWidth="1"/>
    <col min="6658" max="6658" width="1.5546875" style="107" customWidth="1"/>
    <col min="6659" max="6659" width="83.5546875" style="107" customWidth="1"/>
    <col min="6660" max="6662" width="9.109375" style="107"/>
    <col min="6663" max="6663" width="28.109375" style="107" customWidth="1"/>
    <col min="6664" max="6912" width="9.109375" style="107"/>
    <col min="6913" max="6913" width="15.88671875" style="107" customWidth="1"/>
    <col min="6914" max="6914" width="1.5546875" style="107" customWidth="1"/>
    <col min="6915" max="6915" width="83.5546875" style="107" customWidth="1"/>
    <col min="6916" max="6918" width="9.109375" style="107"/>
    <col min="6919" max="6919" width="28.109375" style="107" customWidth="1"/>
    <col min="6920" max="7168" width="9.109375" style="107"/>
    <col min="7169" max="7169" width="15.88671875" style="107" customWidth="1"/>
    <col min="7170" max="7170" width="1.5546875" style="107" customWidth="1"/>
    <col min="7171" max="7171" width="83.5546875" style="107" customWidth="1"/>
    <col min="7172" max="7174" width="9.109375" style="107"/>
    <col min="7175" max="7175" width="28.109375" style="107" customWidth="1"/>
    <col min="7176" max="7424" width="9.109375" style="107"/>
    <col min="7425" max="7425" width="15.88671875" style="107" customWidth="1"/>
    <col min="7426" max="7426" width="1.5546875" style="107" customWidth="1"/>
    <col min="7427" max="7427" width="83.5546875" style="107" customWidth="1"/>
    <col min="7428" max="7430" width="9.109375" style="107"/>
    <col min="7431" max="7431" width="28.109375" style="107" customWidth="1"/>
    <col min="7432" max="7680" width="9.109375" style="107"/>
    <col min="7681" max="7681" width="15.88671875" style="107" customWidth="1"/>
    <col min="7682" max="7682" width="1.5546875" style="107" customWidth="1"/>
    <col min="7683" max="7683" width="83.5546875" style="107" customWidth="1"/>
    <col min="7684" max="7686" width="9.109375" style="107"/>
    <col min="7687" max="7687" width="28.109375" style="107" customWidth="1"/>
    <col min="7688" max="7936" width="9.109375" style="107"/>
    <col min="7937" max="7937" width="15.88671875" style="107" customWidth="1"/>
    <col min="7938" max="7938" width="1.5546875" style="107" customWidth="1"/>
    <col min="7939" max="7939" width="83.5546875" style="107" customWidth="1"/>
    <col min="7940" max="7942" width="9.109375" style="107"/>
    <col min="7943" max="7943" width="28.109375" style="107" customWidth="1"/>
    <col min="7944" max="8192" width="9.109375" style="107"/>
    <col min="8193" max="8193" width="15.88671875" style="107" customWidth="1"/>
    <col min="8194" max="8194" width="1.5546875" style="107" customWidth="1"/>
    <col min="8195" max="8195" width="83.5546875" style="107" customWidth="1"/>
    <col min="8196" max="8198" width="9.109375" style="107"/>
    <col min="8199" max="8199" width="28.109375" style="107" customWidth="1"/>
    <col min="8200" max="8448" width="9.109375" style="107"/>
    <col min="8449" max="8449" width="15.88671875" style="107" customWidth="1"/>
    <col min="8450" max="8450" width="1.5546875" style="107" customWidth="1"/>
    <col min="8451" max="8451" width="83.5546875" style="107" customWidth="1"/>
    <col min="8452" max="8454" width="9.109375" style="107"/>
    <col min="8455" max="8455" width="28.109375" style="107" customWidth="1"/>
    <col min="8456" max="8704" width="9.109375" style="107"/>
    <col min="8705" max="8705" width="15.88671875" style="107" customWidth="1"/>
    <col min="8706" max="8706" width="1.5546875" style="107" customWidth="1"/>
    <col min="8707" max="8707" width="83.5546875" style="107" customWidth="1"/>
    <col min="8708" max="8710" width="9.109375" style="107"/>
    <col min="8711" max="8711" width="28.109375" style="107" customWidth="1"/>
    <col min="8712" max="8960" width="9.109375" style="107"/>
    <col min="8961" max="8961" width="15.88671875" style="107" customWidth="1"/>
    <col min="8962" max="8962" width="1.5546875" style="107" customWidth="1"/>
    <col min="8963" max="8963" width="83.5546875" style="107" customWidth="1"/>
    <col min="8964" max="8966" width="9.109375" style="107"/>
    <col min="8967" max="8967" width="28.109375" style="107" customWidth="1"/>
    <col min="8968" max="9216" width="9.109375" style="107"/>
    <col min="9217" max="9217" width="15.88671875" style="107" customWidth="1"/>
    <col min="9218" max="9218" width="1.5546875" style="107" customWidth="1"/>
    <col min="9219" max="9219" width="83.5546875" style="107" customWidth="1"/>
    <col min="9220" max="9222" width="9.109375" style="107"/>
    <col min="9223" max="9223" width="28.109375" style="107" customWidth="1"/>
    <col min="9224" max="9472" width="9.109375" style="107"/>
    <col min="9473" max="9473" width="15.88671875" style="107" customWidth="1"/>
    <col min="9474" max="9474" width="1.5546875" style="107" customWidth="1"/>
    <col min="9475" max="9475" width="83.5546875" style="107" customWidth="1"/>
    <col min="9476" max="9478" width="9.109375" style="107"/>
    <col min="9479" max="9479" width="28.109375" style="107" customWidth="1"/>
    <col min="9480" max="9728" width="9.109375" style="107"/>
    <col min="9729" max="9729" width="15.88671875" style="107" customWidth="1"/>
    <col min="9730" max="9730" width="1.5546875" style="107" customWidth="1"/>
    <col min="9731" max="9731" width="83.5546875" style="107" customWidth="1"/>
    <col min="9732" max="9734" width="9.109375" style="107"/>
    <col min="9735" max="9735" width="28.109375" style="107" customWidth="1"/>
    <col min="9736" max="9984" width="9.109375" style="107"/>
    <col min="9985" max="9985" width="15.88671875" style="107" customWidth="1"/>
    <col min="9986" max="9986" width="1.5546875" style="107" customWidth="1"/>
    <col min="9987" max="9987" width="83.5546875" style="107" customWidth="1"/>
    <col min="9988" max="9990" width="9.109375" style="107"/>
    <col min="9991" max="9991" width="28.109375" style="107" customWidth="1"/>
    <col min="9992" max="10240" width="9.109375" style="107"/>
    <col min="10241" max="10241" width="15.88671875" style="107" customWidth="1"/>
    <col min="10242" max="10242" width="1.5546875" style="107" customWidth="1"/>
    <col min="10243" max="10243" width="83.5546875" style="107" customWidth="1"/>
    <col min="10244" max="10246" width="9.109375" style="107"/>
    <col min="10247" max="10247" width="28.109375" style="107" customWidth="1"/>
    <col min="10248" max="10496" width="9.109375" style="107"/>
    <col min="10497" max="10497" width="15.88671875" style="107" customWidth="1"/>
    <col min="10498" max="10498" width="1.5546875" style="107" customWidth="1"/>
    <col min="10499" max="10499" width="83.5546875" style="107" customWidth="1"/>
    <col min="10500" max="10502" width="9.109375" style="107"/>
    <col min="10503" max="10503" width="28.109375" style="107" customWidth="1"/>
    <col min="10504" max="10752" width="9.109375" style="107"/>
    <col min="10753" max="10753" width="15.88671875" style="107" customWidth="1"/>
    <col min="10754" max="10754" width="1.5546875" style="107" customWidth="1"/>
    <col min="10755" max="10755" width="83.5546875" style="107" customWidth="1"/>
    <col min="10756" max="10758" width="9.109375" style="107"/>
    <col min="10759" max="10759" width="28.109375" style="107" customWidth="1"/>
    <col min="10760" max="11008" width="9.109375" style="107"/>
    <col min="11009" max="11009" width="15.88671875" style="107" customWidth="1"/>
    <col min="11010" max="11010" width="1.5546875" style="107" customWidth="1"/>
    <col min="11011" max="11011" width="83.5546875" style="107" customWidth="1"/>
    <col min="11012" max="11014" width="9.109375" style="107"/>
    <col min="11015" max="11015" width="28.109375" style="107" customWidth="1"/>
    <col min="11016" max="11264" width="9.109375" style="107"/>
    <col min="11265" max="11265" width="15.88671875" style="107" customWidth="1"/>
    <col min="11266" max="11266" width="1.5546875" style="107" customWidth="1"/>
    <col min="11267" max="11267" width="83.5546875" style="107" customWidth="1"/>
    <col min="11268" max="11270" width="9.109375" style="107"/>
    <col min="11271" max="11271" width="28.109375" style="107" customWidth="1"/>
    <col min="11272" max="11520" width="9.109375" style="107"/>
    <col min="11521" max="11521" width="15.88671875" style="107" customWidth="1"/>
    <col min="11522" max="11522" width="1.5546875" style="107" customWidth="1"/>
    <col min="11523" max="11523" width="83.5546875" style="107" customWidth="1"/>
    <col min="11524" max="11526" width="9.109375" style="107"/>
    <col min="11527" max="11527" width="28.109375" style="107" customWidth="1"/>
    <col min="11528" max="11776" width="9.109375" style="107"/>
    <col min="11777" max="11777" width="15.88671875" style="107" customWidth="1"/>
    <col min="11778" max="11778" width="1.5546875" style="107" customWidth="1"/>
    <col min="11779" max="11779" width="83.5546875" style="107" customWidth="1"/>
    <col min="11780" max="11782" width="9.109375" style="107"/>
    <col min="11783" max="11783" width="28.109375" style="107" customWidth="1"/>
    <col min="11784" max="12032" width="9.109375" style="107"/>
    <col min="12033" max="12033" width="15.88671875" style="107" customWidth="1"/>
    <col min="12034" max="12034" width="1.5546875" style="107" customWidth="1"/>
    <col min="12035" max="12035" width="83.5546875" style="107" customWidth="1"/>
    <col min="12036" max="12038" width="9.109375" style="107"/>
    <col min="12039" max="12039" width="28.109375" style="107" customWidth="1"/>
    <col min="12040" max="12288" width="9.109375" style="107"/>
    <col min="12289" max="12289" width="15.88671875" style="107" customWidth="1"/>
    <col min="12290" max="12290" width="1.5546875" style="107" customWidth="1"/>
    <col min="12291" max="12291" width="83.5546875" style="107" customWidth="1"/>
    <col min="12292" max="12294" width="9.109375" style="107"/>
    <col min="12295" max="12295" width="28.109375" style="107" customWidth="1"/>
    <col min="12296" max="12544" width="9.109375" style="107"/>
    <col min="12545" max="12545" width="15.88671875" style="107" customWidth="1"/>
    <col min="12546" max="12546" width="1.5546875" style="107" customWidth="1"/>
    <col min="12547" max="12547" width="83.5546875" style="107" customWidth="1"/>
    <col min="12548" max="12550" width="9.109375" style="107"/>
    <col min="12551" max="12551" width="28.109375" style="107" customWidth="1"/>
    <col min="12552" max="12800" width="9.109375" style="107"/>
    <col min="12801" max="12801" width="15.88671875" style="107" customWidth="1"/>
    <col min="12802" max="12802" width="1.5546875" style="107" customWidth="1"/>
    <col min="12803" max="12803" width="83.5546875" style="107" customWidth="1"/>
    <col min="12804" max="12806" width="9.109375" style="107"/>
    <col min="12807" max="12807" width="28.109375" style="107" customWidth="1"/>
    <col min="12808" max="13056" width="9.109375" style="107"/>
    <col min="13057" max="13057" width="15.88671875" style="107" customWidth="1"/>
    <col min="13058" max="13058" width="1.5546875" style="107" customWidth="1"/>
    <col min="13059" max="13059" width="83.5546875" style="107" customWidth="1"/>
    <col min="13060" max="13062" width="9.109375" style="107"/>
    <col min="13063" max="13063" width="28.109375" style="107" customWidth="1"/>
    <col min="13064" max="13312" width="9.109375" style="107"/>
    <col min="13313" max="13313" width="15.88671875" style="107" customWidth="1"/>
    <col min="13314" max="13314" width="1.5546875" style="107" customWidth="1"/>
    <col min="13315" max="13315" width="83.5546875" style="107" customWidth="1"/>
    <col min="13316" max="13318" width="9.109375" style="107"/>
    <col min="13319" max="13319" width="28.109375" style="107" customWidth="1"/>
    <col min="13320" max="13568" width="9.109375" style="107"/>
    <col min="13569" max="13569" width="15.88671875" style="107" customWidth="1"/>
    <col min="13570" max="13570" width="1.5546875" style="107" customWidth="1"/>
    <col min="13571" max="13571" width="83.5546875" style="107" customWidth="1"/>
    <col min="13572" max="13574" width="9.109375" style="107"/>
    <col min="13575" max="13575" width="28.109375" style="107" customWidth="1"/>
    <col min="13576" max="13824" width="9.109375" style="107"/>
    <col min="13825" max="13825" width="15.88671875" style="107" customWidth="1"/>
    <col min="13826" max="13826" width="1.5546875" style="107" customWidth="1"/>
    <col min="13827" max="13827" width="83.5546875" style="107" customWidth="1"/>
    <col min="13828" max="13830" width="9.109375" style="107"/>
    <col min="13831" max="13831" width="28.109375" style="107" customWidth="1"/>
    <col min="13832" max="14080" width="9.109375" style="107"/>
    <col min="14081" max="14081" width="15.88671875" style="107" customWidth="1"/>
    <col min="14082" max="14082" width="1.5546875" style="107" customWidth="1"/>
    <col min="14083" max="14083" width="83.5546875" style="107" customWidth="1"/>
    <col min="14084" max="14086" width="9.109375" style="107"/>
    <col min="14087" max="14087" width="28.109375" style="107" customWidth="1"/>
    <col min="14088" max="14336" width="9.109375" style="107"/>
    <col min="14337" max="14337" width="15.88671875" style="107" customWidth="1"/>
    <col min="14338" max="14338" width="1.5546875" style="107" customWidth="1"/>
    <col min="14339" max="14339" width="83.5546875" style="107" customWidth="1"/>
    <col min="14340" max="14342" width="9.109375" style="107"/>
    <col min="14343" max="14343" width="28.109375" style="107" customWidth="1"/>
    <col min="14344" max="14592" width="9.109375" style="107"/>
    <col min="14593" max="14593" width="15.88671875" style="107" customWidth="1"/>
    <col min="14594" max="14594" width="1.5546875" style="107" customWidth="1"/>
    <col min="14595" max="14595" width="83.5546875" style="107" customWidth="1"/>
    <col min="14596" max="14598" width="9.109375" style="107"/>
    <col min="14599" max="14599" width="28.109375" style="107" customWidth="1"/>
    <col min="14600" max="14848" width="9.109375" style="107"/>
    <col min="14849" max="14849" width="15.88671875" style="107" customWidth="1"/>
    <col min="14850" max="14850" width="1.5546875" style="107" customWidth="1"/>
    <col min="14851" max="14851" width="83.5546875" style="107" customWidth="1"/>
    <col min="14852" max="14854" width="9.109375" style="107"/>
    <col min="14855" max="14855" width="28.109375" style="107" customWidth="1"/>
    <col min="14856" max="15104" width="9.109375" style="107"/>
    <col min="15105" max="15105" width="15.88671875" style="107" customWidth="1"/>
    <col min="15106" max="15106" width="1.5546875" style="107" customWidth="1"/>
    <col min="15107" max="15107" width="83.5546875" style="107" customWidth="1"/>
    <col min="15108" max="15110" width="9.109375" style="107"/>
    <col min="15111" max="15111" width="28.109375" style="107" customWidth="1"/>
    <col min="15112" max="15360" width="9.109375" style="107"/>
    <col min="15361" max="15361" width="15.88671875" style="107" customWidth="1"/>
    <col min="15362" max="15362" width="1.5546875" style="107" customWidth="1"/>
    <col min="15363" max="15363" width="83.5546875" style="107" customWidth="1"/>
    <col min="15364" max="15366" width="9.109375" style="107"/>
    <col min="15367" max="15367" width="28.109375" style="107" customWidth="1"/>
    <col min="15368" max="15616" width="9.109375" style="107"/>
    <col min="15617" max="15617" width="15.88671875" style="107" customWidth="1"/>
    <col min="15618" max="15618" width="1.5546875" style="107" customWidth="1"/>
    <col min="15619" max="15619" width="83.5546875" style="107" customWidth="1"/>
    <col min="15620" max="15622" width="9.109375" style="107"/>
    <col min="15623" max="15623" width="28.109375" style="107" customWidth="1"/>
    <col min="15624" max="15872" width="9.109375" style="107"/>
    <col min="15873" max="15873" width="15.88671875" style="107" customWidth="1"/>
    <col min="15874" max="15874" width="1.5546875" style="107" customWidth="1"/>
    <col min="15875" max="15875" width="83.5546875" style="107" customWidth="1"/>
    <col min="15876" max="15878" width="9.109375" style="107"/>
    <col min="15879" max="15879" width="28.109375" style="107" customWidth="1"/>
    <col min="15880" max="16128" width="9.109375" style="107"/>
    <col min="16129" max="16129" width="15.88671875" style="107" customWidth="1"/>
    <col min="16130" max="16130" width="1.5546875" style="107" customWidth="1"/>
    <col min="16131" max="16131" width="83.5546875" style="107" customWidth="1"/>
    <col min="16132" max="16134" width="9.109375" style="107"/>
    <col min="16135" max="16135" width="28.109375" style="107" customWidth="1"/>
    <col min="16136" max="16384" width="9.109375" style="107"/>
  </cols>
  <sheetData>
    <row r="1" spans="1:8">
      <c r="A1" s="240"/>
      <c r="B1" s="240"/>
      <c r="C1" s="240"/>
    </row>
    <row r="2" spans="1:8">
      <c r="A2" s="240"/>
      <c r="B2" s="240"/>
      <c r="C2" s="240"/>
    </row>
    <row r="3" spans="1:8">
      <c r="A3" s="246"/>
      <c r="B3" s="240"/>
      <c r="C3" s="240"/>
    </row>
    <row r="4" spans="1:8">
      <c r="A4" s="240"/>
      <c r="B4" s="240"/>
      <c r="C4" s="240"/>
    </row>
    <row r="5" spans="1:8">
      <c r="A5" s="240"/>
      <c r="B5" s="240"/>
      <c r="C5" s="240"/>
    </row>
    <row r="6" spans="1:8">
      <c r="A6" s="139"/>
      <c r="B6" s="139"/>
      <c r="C6" s="139"/>
    </row>
    <row r="7" spans="1:8" ht="24.9" customHeight="1">
      <c r="A7" s="241" t="s">
        <v>102</v>
      </c>
      <c r="B7" s="241"/>
      <c r="C7" s="241"/>
    </row>
    <row r="8" spans="1:8" ht="24.9" customHeight="1">
      <c r="A8" s="241" t="s">
        <v>122</v>
      </c>
      <c r="B8" s="241"/>
      <c r="C8" s="241"/>
    </row>
    <row r="9" spans="1:8" ht="24.9" customHeight="1">
      <c r="A9" s="241" t="s">
        <v>121</v>
      </c>
      <c r="B9" s="241"/>
      <c r="C9" s="241"/>
    </row>
    <row r="10" spans="1:8">
      <c r="A10" s="108"/>
      <c r="B10" s="109"/>
      <c r="C10" s="109"/>
    </row>
    <row r="11" spans="1:8" s="111" customFormat="1" ht="23.4">
      <c r="A11" s="38"/>
      <c r="B11" s="38"/>
      <c r="C11" s="110" t="s">
        <v>124</v>
      </c>
      <c r="D11" s="38"/>
      <c r="E11" s="38"/>
      <c r="F11" s="38"/>
      <c r="G11" s="38"/>
      <c r="H11" s="38"/>
    </row>
    <row r="12" spans="1:8" s="111" customFormat="1" ht="23.4">
      <c r="A12" s="39"/>
      <c r="B12" s="39"/>
      <c r="C12" s="110" t="s">
        <v>103</v>
      </c>
      <c r="D12" s="39"/>
      <c r="E12" s="39"/>
      <c r="F12" s="39"/>
      <c r="G12" s="39"/>
      <c r="H12" s="39"/>
    </row>
    <row r="13" spans="1:8" ht="22.5" customHeight="1">
      <c r="A13" s="112" t="s">
        <v>104</v>
      </c>
      <c r="B13" s="113"/>
      <c r="C13" s="113" t="s">
        <v>105</v>
      </c>
    </row>
    <row r="14" spans="1:8" ht="24.9" customHeight="1">
      <c r="A14" s="114"/>
      <c r="B14" s="115"/>
      <c r="C14" s="116" t="s">
        <v>114</v>
      </c>
    </row>
    <row r="15" spans="1:8" ht="24.9" customHeight="1">
      <c r="A15" s="112"/>
      <c r="B15" s="115"/>
      <c r="C15" s="116" t="s">
        <v>125</v>
      </c>
    </row>
    <row r="16" spans="1:8" ht="24.9" customHeight="1">
      <c r="A16" s="112"/>
      <c r="B16" s="115"/>
      <c r="C16" s="116" t="s">
        <v>106</v>
      </c>
    </row>
    <row r="17" spans="1:8" ht="24.9" customHeight="1">
      <c r="A17" s="112"/>
      <c r="B17" s="115"/>
      <c r="C17" s="117"/>
      <c r="D17" s="39"/>
      <c r="E17" s="39"/>
      <c r="F17" s="39"/>
      <c r="G17" s="39"/>
      <c r="H17" s="39"/>
    </row>
    <row r="18" spans="1:8" ht="24.9" customHeight="1">
      <c r="A18" s="112"/>
      <c r="B18" s="115"/>
      <c r="C18" s="117"/>
      <c r="D18" s="39"/>
      <c r="E18" s="39"/>
      <c r="F18" s="39"/>
      <c r="G18" s="39"/>
      <c r="H18" s="39"/>
    </row>
    <row r="19" spans="1:8" ht="24.9" customHeight="1">
      <c r="A19" s="112"/>
      <c r="B19" s="115"/>
      <c r="C19" s="117"/>
      <c r="D19" s="40"/>
      <c r="E19" s="40"/>
      <c r="F19" s="40"/>
      <c r="G19" s="40" t="s">
        <v>107</v>
      </c>
      <c r="H19" s="40"/>
    </row>
    <row r="20" spans="1:8" ht="24.9" customHeight="1">
      <c r="A20" s="112"/>
      <c r="B20" s="115"/>
    </row>
    <row r="22" spans="1:8" ht="24.9" customHeight="1">
      <c r="A22" s="118"/>
      <c r="B22" s="116"/>
      <c r="C22" s="119" t="s">
        <v>108</v>
      </c>
    </row>
    <row r="23" spans="1:8" ht="24.9" customHeight="1">
      <c r="A23" s="118"/>
      <c r="B23" s="116"/>
      <c r="C23" s="119" t="s">
        <v>109</v>
      </c>
    </row>
    <row r="24" spans="1:8" ht="24.9" customHeight="1">
      <c r="A24" s="118"/>
      <c r="B24" s="116"/>
    </row>
    <row r="26" spans="1:8">
      <c r="C26" s="121" t="s">
        <v>110</v>
      </c>
    </row>
    <row r="27" spans="1:8">
      <c r="C27" s="116" t="s">
        <v>111</v>
      </c>
    </row>
  </sheetData>
  <mergeCells count="4">
    <mergeCell ref="A1:C5"/>
    <mergeCell ref="A7:C7"/>
    <mergeCell ref="A8:C8"/>
    <mergeCell ref="A9:C9"/>
  </mergeCells>
  <pageMargins left="0.59055118110236227" right="0.39370078740157483" top="0.59055118110236227" bottom="0.59055118110236227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ใบรับรองแบบรูปและรายการ</vt:lpstr>
      <vt:lpstr>ปร.6</vt:lpstr>
      <vt:lpstr>ปร.5 (ก)</vt:lpstr>
      <vt:lpstr>ปร.4</vt:lpstr>
      <vt:lpstr>งวดงาน </vt:lpstr>
      <vt:lpstr>'งวดงาน '!Print_Area</vt:lpstr>
      <vt:lpstr>ใบรับรองแบบรูปและรายการ!Print_Area</vt:lpstr>
      <vt:lpstr>ปร.4!Print_Area</vt:lpstr>
      <vt:lpstr>'ปร.5 (ก)'!Print_Area</vt:lpstr>
      <vt:lpstr>ปร.6!Print_Area</vt:lpstr>
      <vt:lpstr>ปร.4!Print_Titles</vt:lpstr>
    </vt:vector>
  </TitlesOfParts>
  <Company>Home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</cp:lastModifiedBy>
  <cp:revision/>
  <cp:lastPrinted>2016-10-25T04:12:41Z</cp:lastPrinted>
  <dcterms:created xsi:type="dcterms:W3CDTF">2007-08-02T13:48:04Z</dcterms:created>
  <dcterms:modified xsi:type="dcterms:W3CDTF">2016-10-25T04:12:45Z</dcterms:modified>
</cp:coreProperties>
</file>